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8" windowHeight="11832" activeTab="0"/>
  </bookViews>
  <sheets>
    <sheet name="Cuentas de ahorro trad" sheetId="1" r:id="rId1"/>
  </sheets>
  <definedNames/>
  <calcPr fullCalcOnLoad="1"/>
</workbook>
</file>

<file path=xl/sharedStrings.xml><?xml version="1.0" encoding="utf-8"?>
<sst xmlns="http://schemas.openxmlformats.org/spreadsheetml/2006/main" count="108" uniqueCount="64">
  <si>
    <t>Total Cuentas de Ahorro</t>
  </si>
  <si>
    <t>Tipo de Entidad</t>
  </si>
  <si>
    <t>Bancos</t>
  </si>
  <si>
    <t>Compañías de Financiamiento</t>
  </si>
  <si>
    <t>Corporaciones financieras</t>
  </si>
  <si>
    <t>TOTAL</t>
  </si>
  <si>
    <t>Rural</t>
  </si>
  <si>
    <t>Departamento</t>
  </si>
  <si>
    <t>Amazonas</t>
  </si>
  <si>
    <t>Antioquia</t>
  </si>
  <si>
    <t>Arauca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</si>
  <si>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</si>
  <si>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</si>
  <si>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</si>
  <si>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</si>
  <si>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</si>
  <si>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</si>
  <si>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</si>
  <si>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</si>
  <si>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</si>
  <si>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</si>
  <si>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</si>
  <si>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</si>
  <si>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</si>
  <si>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</si>
  <si>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</si>
  <si>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</si>
  <si>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</si>
  <si>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</si>
  <si>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</si>
  <si>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</si>
  <si>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</si>
  <si>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Quindío</t>
  </si>
  <si>
    <t>Risaralda</t>
  </si>
  <si>
    <t>Santander</t>
  </si>
  <si>
    <t>Sucre</t>
  </si>
  <si>
    <t>Tolima</t>
  </si>
  <si>
    <t>Valle del Cauca</t>
  </si>
  <si>
    <t>Vaupés</t>
  </si>
  <si>
    <t>Vichada</t>
  </si>
  <si>
    <t>Cooperativas financieras - SFC</t>
  </si>
  <si>
    <t>Nivel de Ruralidad:</t>
  </si>
  <si>
    <t>Ciudades y aglomeraciones</t>
  </si>
  <si>
    <t>Intermedio</t>
  </si>
  <si>
    <t>Rural disperso</t>
  </si>
  <si>
    <t>#Total cuentas de ahorro trad.</t>
  </si>
  <si>
    <t>Saldo total cuentas de ahorro trad. $</t>
  </si>
  <si>
    <t>#Cuentas de ahorro trad. Activas</t>
  </si>
  <si>
    <t>Saldos en millones de pesos</t>
  </si>
  <si>
    <t>CUENTAS DE AHORRO TRADICIONALES ACTIVAS E INACTIVAS</t>
  </si>
  <si>
    <t>%Cuentas activas¹</t>
  </si>
  <si>
    <t>1.  %Cuentas activas = #Cuentas de ahorro trad. activas / #Total cuentas de ahorro trad.</t>
  </si>
  <si>
    <t>CUENTAS DE AHORRO TRADICIONALES SEGÚN RANGOS DE SALDO POR DEPARTAMENTO</t>
  </si>
  <si>
    <t>Notas:</t>
  </si>
  <si>
    <t>Cooperativas SES</t>
  </si>
  <si>
    <t>DICIEMBRE DE 2017</t>
  </si>
  <si>
    <t xml:space="preserve">Fuentes: Superintendencia Financiera de Colombia (formato 534) e información remitida por Supersolidaria trimestralmente. </t>
  </si>
  <si>
    <t>CUENTAS DE AHORRO TRADICIONALES POR NIVEL DE RURALIDAD</t>
  </si>
  <si>
    <t xml:space="preserve">CUENTAS DE AHORRO TRADICIONALES S POR TIPO DE ENTIDAD </t>
  </si>
  <si>
    <t>Archipiélago De San Andrés, Providencia Y Santa Catalina</t>
  </si>
  <si>
    <t xml:space="preserve">CUENTAS DE AHORRO TRADICIONALES SEGÚN RANGOS DE SALDO EN ESTABLECIMIENTOS DE CRÉDITO </t>
  </si>
  <si>
    <t>Hasta 1 SMMLV</t>
  </si>
  <si>
    <t>Entre 3 y 5 SMMLV</t>
  </si>
  <si>
    <t>Entre 1 y 3 SMMLV</t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</si>
</sst>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%"/>
    <numFmt numFmtId="179" formatCode="#,##0.00000000"/>
    <numFmt numFmtId="180" formatCode="_ * #,##0.00_ ;_ * \-#,##0.00_ ;_ * &quot;-&quot;??_ ;_ @_ "/>
    <numFmt numFmtId="181" formatCode="_ * #,##0_ ;_ * \-#,##0_ ;_ * &quot;-&quot;??_ ;_ @_ "/>
    <numFmt numFmtId="182" formatCode="_ * #,##0.0_ ;_ * \-#,##0.0_ ;_ * &quot;-&quot;??_ ;_ @_ 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_(* #,##0_);_(* \(#,##0\);_(* &quot;-&quot;??_);_(@_)"/>
    <numFmt numFmtId="188" formatCode="0.000%"/>
    <numFmt numFmtId="189" formatCode="0.0000%"/>
    <numFmt numFmtId="190" formatCode="0.00000%"/>
    <numFmt numFmtId="191" formatCode="0.000000%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0"/>
      <name val="Century Gothic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1"/>
      <name val="Arial"/>
      <family val="2"/>
    </font>
    <font>
      <sz val="12"/>
      <name val="Trebuchet MS"/>
      <family val="2"/>
    </font>
    <font>
      <b/>
      <u val="single"/>
      <sz val="16"/>
      <name val="Trebuchet MS"/>
      <family val="2"/>
    </font>
    <font>
      <u val="single"/>
      <sz val="10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15"/>
      <name val="Arial"/>
      <family val="2"/>
    </font>
    <font>
      <u val="single"/>
      <sz val="10"/>
      <color indexed="30"/>
      <name val="Arial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5"/>
      <name val="Bookman Old Style"/>
      <family val="1"/>
    </font>
    <font>
      <b/>
      <sz val="10"/>
      <color indexed="15"/>
      <name val="Bookman Old Style"/>
      <family val="1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70C0"/>
      <name val="Bookman Old Style"/>
      <family val="1"/>
    </font>
    <font>
      <b/>
      <sz val="10"/>
      <color rgb="FF0070C0"/>
      <name val="Bookman Old Style"/>
      <family val="1"/>
    </font>
    <font>
      <sz val="11"/>
      <color rgb="FF252525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Fill="1" applyBorder="1" applyAlignment="1">
      <alignment horizontal="left" indent="1"/>
    </xf>
    <xf numFmtId="0" fontId="4" fillId="0" borderId="10" xfId="0" applyFont="1" applyFill="1" applyBorder="1" applyAlignment="1">
      <alignment horizontal="left" vertical="center" wrapText="1" indent="1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0" fontId="4" fillId="0" borderId="11" xfId="0" applyFont="1" applyBorder="1" applyAlignment="1">
      <alignment horizontal="left" indent="1"/>
    </xf>
    <xf numFmtId="0" fontId="4" fillId="0" borderId="11" xfId="0" applyFont="1" applyFill="1" applyBorder="1" applyAlignment="1">
      <alignment horizontal="left" indent="1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7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3" fontId="4" fillId="0" borderId="0" xfId="56" applyNumberFormat="1" applyFont="1" applyBorder="1" applyAlignment="1">
      <alignment horizontal="right"/>
      <protection/>
    </xf>
    <xf numFmtId="0" fontId="4" fillId="0" borderId="11" xfId="56" applyFont="1" applyBorder="1" applyAlignment="1">
      <alignment horizontal="left" indent="1"/>
      <protection/>
    </xf>
    <xf numFmtId="3" fontId="4" fillId="0" borderId="0" xfId="56" applyNumberFormat="1" applyFont="1" applyFill="1" applyBorder="1" applyAlignment="1">
      <alignment horizontal="right"/>
      <protection/>
    </xf>
    <xf numFmtId="3" fontId="4" fillId="0" borderId="11" xfId="56" applyNumberFormat="1" applyFont="1" applyBorder="1" applyAlignment="1">
      <alignment horizontal="right"/>
      <protection/>
    </xf>
    <xf numFmtId="3" fontId="2" fillId="0" borderId="0" xfId="0" applyNumberFormat="1" applyFont="1" applyAlignment="1">
      <alignment/>
    </xf>
    <xf numFmtId="0" fontId="6" fillId="33" borderId="12" xfId="0" applyFont="1" applyFill="1" applyBorder="1" applyAlignment="1">
      <alignment/>
    </xf>
    <xf numFmtId="3" fontId="6" fillId="33" borderId="13" xfId="0" applyNumberFormat="1" applyFont="1" applyFill="1" applyBorder="1" applyAlignment="1">
      <alignment horizontal="right"/>
    </xf>
    <xf numFmtId="3" fontId="6" fillId="33" borderId="14" xfId="0" applyNumberFormat="1" applyFont="1" applyFill="1" applyBorder="1" applyAlignment="1">
      <alignment horizontal="right"/>
    </xf>
    <xf numFmtId="0" fontId="6" fillId="33" borderId="12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/>
    </xf>
    <xf numFmtId="0" fontId="51" fillId="34" borderId="0" xfId="0" applyFont="1" applyFill="1" applyAlignment="1">
      <alignment/>
    </xf>
    <xf numFmtId="0" fontId="51" fillId="0" borderId="0" xfId="0" applyFont="1" applyAlignment="1">
      <alignment/>
    </xf>
    <xf numFmtId="179" fontId="51" fillId="0" borderId="0" xfId="0" applyNumberFormat="1" applyFont="1" applyAlignment="1">
      <alignment horizontal="center"/>
    </xf>
    <xf numFmtId="3" fontId="52" fillId="34" borderId="0" xfId="0" applyNumberFormat="1" applyFont="1" applyFill="1" applyBorder="1" applyAlignment="1">
      <alignment horizontal="right"/>
    </xf>
    <xf numFmtId="10" fontId="52" fillId="34" borderId="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8" fillId="0" borderId="10" xfId="46" applyFont="1" applyFill="1" applyBorder="1" applyAlignment="1">
      <alignment horizontal="left" vertical="center" wrapText="1" inden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180" fontId="2" fillId="0" borderId="0" xfId="49" applyFont="1" applyAlignment="1">
      <alignment/>
    </xf>
    <xf numFmtId="181" fontId="2" fillId="0" borderId="0" xfId="49" applyNumberFormat="1" applyFont="1" applyAlignment="1">
      <alignment/>
    </xf>
    <xf numFmtId="181" fontId="2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3" fontId="4" fillId="0" borderId="11" xfId="56" applyNumberFormat="1" applyFont="1" applyFill="1" applyBorder="1" applyAlignment="1">
      <alignment horizontal="right"/>
      <protection/>
    </xf>
    <xf numFmtId="41" fontId="2" fillId="0" borderId="0" xfId="50" applyFont="1" applyFill="1" applyAlignment="1">
      <alignment/>
    </xf>
    <xf numFmtId="0" fontId="10" fillId="0" borderId="0" xfId="0" applyFont="1" applyFill="1" applyAlignment="1">
      <alignment/>
    </xf>
    <xf numFmtId="3" fontId="4" fillId="0" borderId="17" xfId="56" applyNumberFormat="1" applyFont="1" applyFill="1" applyBorder="1" applyAlignment="1">
      <alignment horizontal="right"/>
      <protection/>
    </xf>
    <xf numFmtId="3" fontId="4" fillId="0" borderId="18" xfId="56" applyNumberFormat="1" applyFont="1" applyFill="1" applyBorder="1" applyAlignment="1">
      <alignment horizontal="right"/>
      <protection/>
    </xf>
    <xf numFmtId="3" fontId="4" fillId="0" borderId="19" xfId="56" applyNumberFormat="1" applyFont="1" applyFill="1" applyBorder="1" applyAlignment="1">
      <alignment horizontal="right"/>
      <protection/>
    </xf>
    <xf numFmtId="3" fontId="4" fillId="0" borderId="20" xfId="56" applyNumberFormat="1" applyFont="1" applyFill="1" applyBorder="1" applyAlignment="1">
      <alignment horizontal="right"/>
      <protection/>
    </xf>
    <xf numFmtId="0" fontId="7" fillId="0" borderId="0" xfId="0" applyFont="1" applyAlignment="1">
      <alignment horizontal="left" vertical="center" wrapText="1"/>
    </xf>
    <xf numFmtId="0" fontId="9" fillId="0" borderId="0" xfId="56" applyFont="1" applyFill="1" applyAlignment="1">
      <alignment/>
      <protection/>
    </xf>
    <xf numFmtId="0" fontId="5" fillId="0" borderId="0" xfId="56" applyFont="1" applyFill="1" applyBorder="1" applyAlignment="1">
      <alignment/>
      <protection/>
    </xf>
    <xf numFmtId="9" fontId="4" fillId="0" borderId="21" xfId="56" applyNumberFormat="1" applyFont="1" applyBorder="1" applyAlignment="1">
      <alignment horizontal="right"/>
      <protection/>
    </xf>
    <xf numFmtId="9" fontId="4" fillId="0" borderId="22" xfId="56" applyNumberFormat="1" applyFont="1" applyBorder="1" applyAlignment="1">
      <alignment horizontal="right"/>
      <protection/>
    </xf>
    <xf numFmtId="9" fontId="4" fillId="0" borderId="23" xfId="56" applyNumberFormat="1" applyFont="1" applyBorder="1" applyAlignment="1">
      <alignment horizontal="right"/>
      <protection/>
    </xf>
    <xf numFmtId="9" fontId="6" fillId="33" borderId="16" xfId="0" applyNumberFormat="1" applyFont="1" applyFill="1" applyBorder="1" applyAlignment="1">
      <alignment horizontal="right"/>
    </xf>
    <xf numFmtId="0" fontId="53" fillId="0" borderId="18" xfId="0" applyFont="1" applyBorder="1" applyAlignment="1">
      <alignment horizontal="left" vertical="center"/>
    </xf>
    <xf numFmtId="41" fontId="0" fillId="0" borderId="0" xfId="50" applyFont="1" applyAlignment="1">
      <alignment/>
    </xf>
    <xf numFmtId="0" fontId="6" fillId="33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NumberFormat="1" applyBorder="1" applyAlignment="1">
      <alignment/>
    </xf>
    <xf numFmtId="42" fontId="2" fillId="0" borderId="0" xfId="54" applyFont="1" applyAlignment="1">
      <alignment/>
    </xf>
    <xf numFmtId="42" fontId="2" fillId="0" borderId="22" xfId="54" applyFont="1" applyBorder="1" applyAlignment="1">
      <alignment/>
    </xf>
    <xf numFmtId="42" fontId="0" fillId="0" borderId="22" xfId="54" applyFont="1" applyBorder="1" applyAlignment="1">
      <alignment/>
    </xf>
    <xf numFmtId="42" fontId="6" fillId="33" borderId="16" xfId="54" applyFont="1" applyFill="1" applyBorder="1" applyAlignment="1">
      <alignment horizontal="right"/>
    </xf>
    <xf numFmtId="42" fontId="0" fillId="0" borderId="0" xfId="54" applyFont="1" applyBorder="1" applyAlignment="1">
      <alignment/>
    </xf>
    <xf numFmtId="42" fontId="6" fillId="33" borderId="13" xfId="54" applyFont="1" applyFill="1" applyBorder="1" applyAlignment="1">
      <alignment horizontal="right"/>
    </xf>
    <xf numFmtId="42" fontId="4" fillId="0" borderId="18" xfId="54" applyFont="1" applyFill="1" applyBorder="1" applyAlignment="1">
      <alignment horizontal="right"/>
    </xf>
    <xf numFmtId="42" fontId="4" fillId="0" borderId="0" xfId="54" applyFont="1" applyFill="1" applyBorder="1" applyAlignment="1">
      <alignment horizontal="right"/>
    </xf>
    <xf numFmtId="42" fontId="4" fillId="0" borderId="20" xfId="54" applyFont="1" applyFill="1" applyBorder="1" applyAlignment="1">
      <alignment horizontal="right"/>
    </xf>
    <xf numFmtId="42" fontId="4" fillId="0" borderId="0" xfId="54" applyFont="1" applyBorder="1" applyAlignment="1">
      <alignment horizontal="right"/>
    </xf>
    <xf numFmtId="0" fontId="5" fillId="0" borderId="0" xfId="56" applyFont="1" applyFill="1" applyBorder="1" applyAlignment="1">
      <alignment horizontal="center"/>
      <protection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aje 2" xfId="59"/>
    <cellStyle name="Porcentual 2" xfId="60"/>
    <cellStyle name="Porcentual 3" xfId="61"/>
    <cellStyle name="Porcentual 3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495300</xdr:colOff>
      <xdr:row>0</xdr:row>
      <xdr:rowOff>85725</xdr:rowOff>
    </xdr:from>
    <xdr:to>
      <xdr:col>2</xdr:col>
      <xdr:colOff>619125</xdr:colOff>
      <xdr:row>4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85725"/>
          <a:ext cx="25717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3:O100"/>
  <sheetViews>
    <sheetView showGridLines="0" tabSelected="1"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J79" sqref="J79"/>
    </sheetView>
  </sheetViews>
  <sheetFormatPr defaultColWidth="11.421875" defaultRowHeight="12.75"/>
  <cols>
    <col min="1" max="1" width="3.7109375" style="1" customWidth="1"/>
    <col min="2" max="2" width="36.7109375" style="1" customWidth="1"/>
    <col min="3" max="3" width="16.28125" style="1" customWidth="1"/>
    <col min="4" max="4" width="18.57421875" style="1" bestFit="1" customWidth="1"/>
    <col min="5" max="5" width="14.7109375" style="1" bestFit="1" customWidth="1"/>
    <col min="6" max="6" width="18.00390625" style="1" bestFit="1" customWidth="1"/>
    <col min="7" max="7" width="16.421875" style="1" bestFit="1" customWidth="1"/>
    <col min="8" max="8" width="21.57421875" style="1" customWidth="1"/>
    <col min="9" max="9" width="13.140625" style="1" bestFit="1" customWidth="1"/>
    <col min="10" max="10" width="22.28125" style="1" bestFit="1" customWidth="1"/>
    <col min="11" max="11" width="14.421875" style="1" bestFit="1" customWidth="1"/>
    <col min="12" max="12" width="13.28125" style="1" bestFit="1" customWidth="1"/>
    <col min="13" max="13" width="12.00390625" style="1" bestFit="1" customWidth="1"/>
    <col min="14" max="16384" width="11.421875" style="1" customWidth="1"/>
  </cols>
  <sheetData>
    <row r="1" ht="13.5"/>
    <row r="2" ht="13.5"/>
    <row r="3" spans="3:6" ht="21">
      <c r="C3" s="57"/>
      <c r="D3" s="57" t="s">
        <v>49</v>
      </c>
      <c r="E3" s="57"/>
      <c r="F3" s="57"/>
    </row>
    <row r="4" spans="3:8" ht="18.75">
      <c r="C4" s="58"/>
      <c r="D4" s="79" t="s">
        <v>55</v>
      </c>
      <c r="E4" s="79"/>
      <c r="F4" s="79"/>
      <c r="G4" s="79"/>
      <c r="H4" s="79"/>
    </row>
    <row r="5" ht="13.5"/>
    <row r="7" spans="2:6" ht="15.75">
      <c r="B7" s="80" t="s">
        <v>58</v>
      </c>
      <c r="C7" s="81"/>
      <c r="D7" s="81"/>
      <c r="E7" s="81"/>
      <c r="F7" s="82"/>
    </row>
    <row r="8" spans="2:6" ht="15.75">
      <c r="B8" s="83" t="s">
        <v>48</v>
      </c>
      <c r="C8" s="84"/>
      <c r="D8" s="84"/>
      <c r="E8" s="84"/>
      <c r="F8" s="85"/>
    </row>
    <row r="9" spans="1:6" ht="25.5" customHeight="1">
      <c r="A9" s="2"/>
      <c r="B9" s="28"/>
      <c r="C9" s="88" t="s">
        <v>0</v>
      </c>
      <c r="D9" s="89"/>
      <c r="E9" s="89"/>
      <c r="F9" s="90"/>
    </row>
    <row r="10" spans="1:6" ht="48">
      <c r="A10" s="2"/>
      <c r="B10" s="36" t="s">
        <v>1</v>
      </c>
      <c r="C10" s="37" t="s">
        <v>45</v>
      </c>
      <c r="D10" s="38" t="s">
        <v>46</v>
      </c>
      <c r="E10" s="38" t="s">
        <v>47</v>
      </c>
      <c r="F10" s="39" t="s">
        <v>50</v>
      </c>
    </row>
    <row r="11" spans="2:9" ht="21" customHeight="1">
      <c r="B11" s="3" t="s">
        <v>2</v>
      </c>
      <c r="C11" s="20">
        <v>55340027</v>
      </c>
      <c r="D11" s="78">
        <v>161916164.577641</v>
      </c>
      <c r="E11" s="17">
        <v>23493995</v>
      </c>
      <c r="F11" s="60">
        <f aca="true" t="shared" si="0" ref="F11:F16">E11/C11</f>
        <v>0.4245389146629798</v>
      </c>
      <c r="G11" s="21"/>
      <c r="H11" s="46"/>
      <c r="I11" s="47"/>
    </row>
    <row r="12" spans="2:9" ht="25.5" customHeight="1">
      <c r="B12" s="4" t="s">
        <v>3</v>
      </c>
      <c r="C12" s="20">
        <v>582</v>
      </c>
      <c r="D12" s="78">
        <v>405593.413774</v>
      </c>
      <c r="E12" s="17">
        <v>368</v>
      </c>
      <c r="F12" s="60">
        <f t="shared" si="0"/>
        <v>0.6323024054982818</v>
      </c>
      <c r="H12" s="46"/>
      <c r="I12" s="47"/>
    </row>
    <row r="13" spans="2:9" ht="25.5" customHeight="1">
      <c r="B13" s="4" t="s">
        <v>4</v>
      </c>
      <c r="C13" s="20">
        <v>392363</v>
      </c>
      <c r="D13" s="78">
        <v>251990.856865</v>
      </c>
      <c r="E13" s="17">
        <v>163014</v>
      </c>
      <c r="F13" s="60">
        <f t="shared" si="0"/>
        <v>0.4154673096087042</v>
      </c>
      <c r="H13" s="46"/>
      <c r="I13" s="47"/>
    </row>
    <row r="14" spans="2:9" ht="21" customHeight="1">
      <c r="B14" s="4" t="s">
        <v>40</v>
      </c>
      <c r="C14" s="20">
        <v>855505</v>
      </c>
      <c r="D14" s="78">
        <v>493671.322668</v>
      </c>
      <c r="E14" s="17">
        <v>451045</v>
      </c>
      <c r="F14" s="60">
        <f t="shared" si="0"/>
        <v>0.5272266088450681</v>
      </c>
      <c r="H14" s="46"/>
      <c r="I14" s="47"/>
    </row>
    <row r="15" spans="2:6" ht="21" customHeight="1">
      <c r="B15" s="35" t="s">
        <v>54</v>
      </c>
      <c r="C15" s="20">
        <v>2778918</v>
      </c>
      <c r="D15" s="78">
        <v>2429061.8195525</v>
      </c>
      <c r="E15" s="17">
        <v>1879887</v>
      </c>
      <c r="F15" s="60">
        <f t="shared" si="0"/>
        <v>0.6764816378173087</v>
      </c>
    </row>
    <row r="16" spans="2:6" ht="21" customHeight="1">
      <c r="B16" s="22" t="s">
        <v>5</v>
      </c>
      <c r="C16" s="24">
        <f>SUM(C11:C15)</f>
        <v>59367395</v>
      </c>
      <c r="D16" s="74">
        <f>SUM(D11:D15)</f>
        <v>165496481.9905005</v>
      </c>
      <c r="E16" s="23">
        <f>SUM(E11:E15)</f>
        <v>25988309</v>
      </c>
      <c r="F16" s="62">
        <f t="shared" si="0"/>
        <v>0.43775390515282</v>
      </c>
    </row>
    <row r="17" spans="2:5" s="5" customFormat="1" ht="21" customHeight="1">
      <c r="B17" s="6"/>
      <c r="C17" s="7"/>
      <c r="D17" s="7"/>
      <c r="E17" s="7"/>
    </row>
    <row r="18" spans="2:6" s="5" customFormat="1" ht="21" customHeight="1">
      <c r="B18" s="91" t="s">
        <v>57</v>
      </c>
      <c r="C18" s="91"/>
      <c r="D18" s="91"/>
      <c r="E18" s="91"/>
      <c r="F18" s="91"/>
    </row>
    <row r="19" spans="2:9" s="5" customFormat="1" ht="21" customHeight="1">
      <c r="B19" s="92" t="s">
        <v>48</v>
      </c>
      <c r="C19" s="92"/>
      <c r="D19" s="92"/>
      <c r="E19" s="92"/>
      <c r="F19" s="92"/>
      <c r="I19" s="8"/>
    </row>
    <row r="20" spans="2:9" s="5" customFormat="1" ht="38.25" customHeight="1">
      <c r="B20" s="25"/>
      <c r="C20" s="88" t="s">
        <v>0</v>
      </c>
      <c r="D20" s="89"/>
      <c r="E20" s="89"/>
      <c r="F20" s="90"/>
      <c r="I20" s="8"/>
    </row>
    <row r="21" spans="2:6" s="5" customFormat="1" ht="48">
      <c r="B21" s="40" t="s">
        <v>41</v>
      </c>
      <c r="C21" s="41" t="s">
        <v>45</v>
      </c>
      <c r="D21" s="42" t="s">
        <v>46</v>
      </c>
      <c r="E21" s="42" t="s">
        <v>47</v>
      </c>
      <c r="F21" s="43" t="s">
        <v>50</v>
      </c>
    </row>
    <row r="22" spans="2:7" s="5" customFormat="1" ht="21" customHeight="1">
      <c r="B22" s="9" t="s">
        <v>42</v>
      </c>
      <c r="C22" s="49">
        <v>50116540</v>
      </c>
      <c r="D22" s="76">
        <v>155088315.62493467</v>
      </c>
      <c r="E22" s="19">
        <v>22247566</v>
      </c>
      <c r="F22" s="60">
        <f>E22/C22</f>
        <v>0.4439166390975913</v>
      </c>
      <c r="G22" s="8"/>
    </row>
    <row r="23" spans="2:10" s="5" customFormat="1" ht="21" customHeight="1">
      <c r="B23" s="9" t="s">
        <v>43</v>
      </c>
      <c r="C23" s="49">
        <v>6135182</v>
      </c>
      <c r="D23" s="76">
        <v>6595098.2705238</v>
      </c>
      <c r="E23" s="19">
        <v>2567412</v>
      </c>
      <c r="F23" s="60">
        <f>E23/C23</f>
        <v>0.4184736491924771</v>
      </c>
      <c r="G23" s="8"/>
      <c r="J23" s="51"/>
    </row>
    <row r="24" spans="2:7" s="5" customFormat="1" ht="21" customHeight="1">
      <c r="B24" s="10" t="s">
        <v>6</v>
      </c>
      <c r="C24" s="49">
        <v>2092216</v>
      </c>
      <c r="D24" s="76">
        <v>2294687.4806354702</v>
      </c>
      <c r="E24" s="19">
        <v>814738</v>
      </c>
      <c r="F24" s="60">
        <f>E24/C24</f>
        <v>0.38941390372695744</v>
      </c>
      <c r="G24" s="8"/>
    </row>
    <row r="25" spans="2:7" s="5" customFormat="1" ht="21" customHeight="1">
      <c r="B25" s="9" t="s">
        <v>44</v>
      </c>
      <c r="C25" s="49">
        <v>1023457</v>
      </c>
      <c r="D25" s="76">
        <v>1518380.61440654</v>
      </c>
      <c r="E25" s="19">
        <v>358593</v>
      </c>
      <c r="F25" s="60">
        <f>E25/C25</f>
        <v>0.35037427073145233</v>
      </c>
      <c r="G25" s="8"/>
    </row>
    <row r="26" spans="2:7" s="5" customFormat="1" ht="21" customHeight="1">
      <c r="B26" s="26" t="s">
        <v>5</v>
      </c>
      <c r="C26" s="24">
        <f>SUM(C22:C25)</f>
        <v>59367395</v>
      </c>
      <c r="D26" s="74">
        <f>SUM(D22:D25)</f>
        <v>165496481.99050045</v>
      </c>
      <c r="E26" s="23">
        <f>SUM(E22:E25)</f>
        <v>25988309</v>
      </c>
      <c r="F26" s="62">
        <f>E26/C26</f>
        <v>0.43775390515282</v>
      </c>
      <c r="G26" s="50"/>
    </row>
    <row r="27" spans="2:7" s="5" customFormat="1" ht="21" customHeight="1">
      <c r="B27" s="1"/>
      <c r="C27" s="11"/>
      <c r="D27" s="11"/>
      <c r="E27" s="11"/>
      <c r="F27" s="11"/>
      <c r="G27" s="11"/>
    </row>
    <row r="28" spans="2:6" ht="15.75">
      <c r="B28" s="91" t="s">
        <v>52</v>
      </c>
      <c r="C28" s="91"/>
      <c r="D28" s="91"/>
      <c r="E28" s="91"/>
      <c r="F28" s="91"/>
    </row>
    <row r="29" spans="2:6" ht="15.75">
      <c r="B29" s="92" t="s">
        <v>48</v>
      </c>
      <c r="C29" s="92"/>
      <c r="D29" s="92"/>
      <c r="E29" s="92"/>
      <c r="F29" s="92"/>
    </row>
    <row r="30" spans="1:6" ht="37.5" customHeight="1">
      <c r="A30" s="2"/>
      <c r="B30" s="27"/>
      <c r="C30" s="88" t="s">
        <v>0</v>
      </c>
      <c r="D30" s="89"/>
      <c r="E30" s="89"/>
      <c r="F30" s="90"/>
    </row>
    <row r="31" spans="1:6" ht="48">
      <c r="A31" s="2"/>
      <c r="B31" s="44" t="s">
        <v>7</v>
      </c>
      <c r="C31" s="41" t="s">
        <v>45</v>
      </c>
      <c r="D31" s="42" t="s">
        <v>46</v>
      </c>
      <c r="E31" s="42" t="s">
        <v>47</v>
      </c>
      <c r="F31" s="43" t="s">
        <v>50</v>
      </c>
    </row>
    <row r="32" spans="2:12" ht="21" customHeight="1">
      <c r="B32" s="18" t="s">
        <v>8</v>
      </c>
      <c r="C32" s="52">
        <v>45587</v>
      </c>
      <c r="D32" s="75">
        <v>111601.625302</v>
      </c>
      <c r="E32" s="53">
        <v>18080</v>
      </c>
      <c r="F32" s="59">
        <f>E32/C32</f>
        <v>0.39660429508412487</v>
      </c>
      <c r="H32" s="12"/>
      <c r="I32" s="13"/>
      <c r="J32" s="45"/>
      <c r="K32" s="48"/>
      <c r="L32" s="48"/>
    </row>
    <row r="33" spans="2:13" ht="21" customHeight="1">
      <c r="B33" s="18" t="s">
        <v>9</v>
      </c>
      <c r="C33" s="49">
        <v>7995042</v>
      </c>
      <c r="D33" s="76">
        <v>22299287.181444343</v>
      </c>
      <c r="E33" s="19">
        <v>4284268</v>
      </c>
      <c r="F33" s="60">
        <f aca="true" t="shared" si="1" ref="F33:F65">E33/C33</f>
        <v>0.5358656027072778</v>
      </c>
      <c r="H33" s="12"/>
      <c r="I33" s="13"/>
      <c r="J33" s="45"/>
      <c r="K33" s="48"/>
      <c r="L33" s="48"/>
      <c r="M33" s="45"/>
    </row>
    <row r="34" spans="2:12" ht="21" customHeight="1">
      <c r="B34" s="18" t="s">
        <v>10</v>
      </c>
      <c r="C34" s="49">
        <v>202354</v>
      </c>
      <c r="D34" s="76">
        <v>327698.2903</v>
      </c>
      <c r="E34" s="19">
        <v>73982</v>
      </c>
      <c r="F34" s="60">
        <f t="shared" si="1"/>
        <v>0.3656068078713542</v>
      </c>
      <c r="H34" s="12"/>
      <c r="I34" s="13"/>
      <c r="J34" s="45"/>
      <c r="K34" s="48"/>
      <c r="L34" s="48"/>
    </row>
    <row r="35" spans="2:12" ht="21" customHeight="1">
      <c r="B35" s="18" t="s">
        <v>11</v>
      </c>
      <c r="C35" s="49">
        <v>2700266</v>
      </c>
      <c r="D35" s="76">
        <v>3716445.7370481</v>
      </c>
      <c r="E35" s="19">
        <v>1110102</v>
      </c>
      <c r="F35" s="60">
        <f t="shared" si="1"/>
        <v>0.4111083870996413</v>
      </c>
      <c r="H35" s="12"/>
      <c r="I35" s="13"/>
      <c r="J35" s="45"/>
      <c r="K35" s="48"/>
      <c r="L35" s="48"/>
    </row>
    <row r="36" spans="2:12" ht="21" customHeight="1">
      <c r="B36" s="18" t="s">
        <v>12</v>
      </c>
      <c r="C36" s="49">
        <v>17077139</v>
      </c>
      <c r="D36" s="76">
        <v>91514640.41696666</v>
      </c>
      <c r="E36" s="19">
        <v>7378940</v>
      </c>
      <c r="F36" s="60">
        <f t="shared" si="1"/>
        <v>0.43209462662334713</v>
      </c>
      <c r="H36" s="12"/>
      <c r="I36" s="13"/>
      <c r="J36" s="45"/>
      <c r="K36" s="48"/>
      <c r="L36" s="48"/>
    </row>
    <row r="37" spans="2:12" ht="21" customHeight="1">
      <c r="B37" s="18" t="s">
        <v>13</v>
      </c>
      <c r="C37" s="49">
        <v>1580652</v>
      </c>
      <c r="D37" s="76">
        <v>2608926.96913127</v>
      </c>
      <c r="E37" s="19">
        <v>695426</v>
      </c>
      <c r="F37" s="60">
        <f t="shared" si="1"/>
        <v>0.43996148424827225</v>
      </c>
      <c r="H37" s="12"/>
      <c r="I37" s="13"/>
      <c r="J37" s="45"/>
      <c r="K37" s="48"/>
      <c r="L37" s="48"/>
    </row>
    <row r="38" spans="2:12" ht="21" customHeight="1">
      <c r="B38" s="18" t="s">
        <v>14</v>
      </c>
      <c r="C38" s="49">
        <v>1430087</v>
      </c>
      <c r="D38" s="76">
        <v>2035842.5247647301</v>
      </c>
      <c r="E38" s="19">
        <v>559956</v>
      </c>
      <c r="F38" s="60">
        <f t="shared" si="1"/>
        <v>0.3915538005729721</v>
      </c>
      <c r="H38" s="12"/>
      <c r="I38" s="13"/>
      <c r="J38" s="45"/>
      <c r="K38" s="48"/>
      <c r="L38" s="48"/>
    </row>
    <row r="39" spans="2:12" ht="21" customHeight="1">
      <c r="B39" s="18" t="s">
        <v>15</v>
      </c>
      <c r="C39" s="49">
        <v>1124748</v>
      </c>
      <c r="D39" s="76">
        <v>1514152.32024355</v>
      </c>
      <c r="E39" s="19">
        <v>506866</v>
      </c>
      <c r="F39" s="60">
        <f t="shared" si="1"/>
        <v>0.4506485008197392</v>
      </c>
      <c r="H39" s="12"/>
      <c r="I39" s="13"/>
      <c r="J39" s="45"/>
      <c r="K39" s="48"/>
      <c r="L39" s="48"/>
    </row>
    <row r="40" spans="2:12" ht="21" customHeight="1">
      <c r="B40" s="18" t="s">
        <v>16</v>
      </c>
      <c r="C40" s="49">
        <v>330805</v>
      </c>
      <c r="D40" s="76">
        <v>396534.12966033</v>
      </c>
      <c r="E40" s="19">
        <v>119801</v>
      </c>
      <c r="F40" s="60">
        <f t="shared" si="1"/>
        <v>0.3621499070449358</v>
      </c>
      <c r="H40" s="12"/>
      <c r="I40" s="13"/>
      <c r="J40" s="45"/>
      <c r="K40" s="48"/>
      <c r="L40" s="48"/>
    </row>
    <row r="41" spans="2:12" ht="21" customHeight="1">
      <c r="B41" s="18" t="s">
        <v>17</v>
      </c>
      <c r="C41" s="49">
        <v>492333</v>
      </c>
      <c r="D41" s="76">
        <v>1424538.89640742</v>
      </c>
      <c r="E41" s="19">
        <v>185024</v>
      </c>
      <c r="F41" s="60">
        <f t="shared" si="1"/>
        <v>0.37581068098218073</v>
      </c>
      <c r="H41" s="12"/>
      <c r="I41" s="13"/>
      <c r="J41" s="45"/>
      <c r="K41" s="48"/>
      <c r="L41" s="48"/>
    </row>
    <row r="42" spans="2:12" ht="21" customHeight="1">
      <c r="B42" s="18" t="s">
        <v>18</v>
      </c>
      <c r="C42" s="49">
        <v>849528</v>
      </c>
      <c r="D42" s="76">
        <v>1553114.901490469</v>
      </c>
      <c r="E42" s="19">
        <v>380225</v>
      </c>
      <c r="F42" s="60">
        <f t="shared" si="1"/>
        <v>0.44757206354587487</v>
      </c>
      <c r="H42" s="12"/>
      <c r="I42" s="13"/>
      <c r="J42" s="45"/>
      <c r="K42" s="48"/>
      <c r="L42" s="48"/>
    </row>
    <row r="43" spans="2:12" ht="21" customHeight="1">
      <c r="B43" s="18" t="s">
        <v>19</v>
      </c>
      <c r="C43" s="49">
        <v>814145</v>
      </c>
      <c r="D43" s="76">
        <v>1052490.12838702</v>
      </c>
      <c r="E43" s="19">
        <v>335489</v>
      </c>
      <c r="F43" s="60">
        <f t="shared" si="1"/>
        <v>0.4120752445817391</v>
      </c>
      <c r="H43" s="12"/>
      <c r="I43" s="13"/>
      <c r="J43" s="45"/>
      <c r="K43" s="48"/>
      <c r="L43" s="48"/>
    </row>
    <row r="44" spans="2:12" ht="21" customHeight="1">
      <c r="B44" s="18" t="s">
        <v>20</v>
      </c>
      <c r="C44" s="49">
        <v>235169</v>
      </c>
      <c r="D44" s="76">
        <v>398024.56674174</v>
      </c>
      <c r="E44" s="19">
        <v>86533</v>
      </c>
      <c r="F44" s="60">
        <f t="shared" si="1"/>
        <v>0.36796091321560237</v>
      </c>
      <c r="H44" s="12"/>
      <c r="I44" s="13"/>
      <c r="J44" s="45"/>
      <c r="K44" s="48"/>
      <c r="L44" s="48"/>
    </row>
    <row r="45" spans="2:12" ht="21" customHeight="1">
      <c r="B45" s="18" t="s">
        <v>21</v>
      </c>
      <c r="C45" s="49">
        <v>985750</v>
      </c>
      <c r="D45" s="76">
        <v>1281306.097046</v>
      </c>
      <c r="E45" s="19">
        <v>389770</v>
      </c>
      <c r="F45" s="60">
        <f t="shared" si="1"/>
        <v>0.395404514329191</v>
      </c>
      <c r="H45" s="12"/>
      <c r="I45" s="13"/>
      <c r="J45" s="45"/>
      <c r="K45" s="48"/>
      <c r="L45" s="48"/>
    </row>
    <row r="46" spans="2:12" ht="21" customHeight="1">
      <c r="B46" s="18" t="s">
        <v>22</v>
      </c>
      <c r="C46" s="49">
        <v>2887562</v>
      </c>
      <c r="D46" s="76">
        <v>3360402.1956197303</v>
      </c>
      <c r="E46" s="19">
        <v>1158236</v>
      </c>
      <c r="F46" s="60">
        <f t="shared" si="1"/>
        <v>0.4011120800176758</v>
      </c>
      <c r="H46" s="12"/>
      <c r="I46" s="13"/>
      <c r="J46" s="45"/>
      <c r="K46" s="48"/>
      <c r="L46" s="48"/>
    </row>
    <row r="47" spans="2:12" ht="21" customHeight="1">
      <c r="B47" s="18" t="s">
        <v>23</v>
      </c>
      <c r="C47" s="49">
        <v>23552</v>
      </c>
      <c r="D47" s="76">
        <v>111622.81404141</v>
      </c>
      <c r="E47" s="19">
        <v>14530</v>
      </c>
      <c r="F47" s="60">
        <f t="shared" si="1"/>
        <v>0.6169327445652174</v>
      </c>
      <c r="H47" s="12"/>
      <c r="I47" s="13"/>
      <c r="J47" s="45"/>
      <c r="K47" s="48"/>
      <c r="L47" s="48"/>
    </row>
    <row r="48" spans="2:12" ht="21" customHeight="1">
      <c r="B48" s="18" t="s">
        <v>24</v>
      </c>
      <c r="C48" s="49">
        <v>71089</v>
      </c>
      <c r="D48" s="76">
        <v>150242.272314</v>
      </c>
      <c r="E48" s="19">
        <v>25108</v>
      </c>
      <c r="F48" s="60">
        <f t="shared" si="1"/>
        <v>0.35319107034843644</v>
      </c>
      <c r="H48" s="12"/>
      <c r="I48" s="13"/>
      <c r="J48" s="45"/>
      <c r="K48" s="48"/>
      <c r="L48" s="48"/>
    </row>
    <row r="49" spans="2:12" ht="21" customHeight="1">
      <c r="B49" s="18" t="s">
        <v>25</v>
      </c>
      <c r="C49" s="49">
        <v>1477227</v>
      </c>
      <c r="D49" s="76">
        <v>1710121.27063971</v>
      </c>
      <c r="E49" s="19">
        <v>715236</v>
      </c>
      <c r="F49" s="60">
        <f t="shared" si="1"/>
        <v>0.48417474091659574</v>
      </c>
      <c r="H49" s="12"/>
      <c r="I49" s="13"/>
      <c r="J49" s="45"/>
      <c r="K49" s="48"/>
      <c r="L49" s="48"/>
    </row>
    <row r="50" spans="2:12" ht="21" customHeight="1">
      <c r="B50" s="18" t="s">
        <v>26</v>
      </c>
      <c r="C50" s="49">
        <v>414813</v>
      </c>
      <c r="D50" s="76">
        <v>724154.06379735</v>
      </c>
      <c r="E50" s="19">
        <v>162776</v>
      </c>
      <c r="F50" s="60">
        <f t="shared" si="1"/>
        <v>0.39240814535706453</v>
      </c>
      <c r="H50" s="12"/>
      <c r="I50" s="13"/>
      <c r="J50" s="45"/>
      <c r="K50" s="48"/>
      <c r="L50" s="48"/>
    </row>
    <row r="51" spans="2:12" ht="21" customHeight="1">
      <c r="B51" s="18" t="s">
        <v>27</v>
      </c>
      <c r="C51" s="49">
        <v>852549</v>
      </c>
      <c r="D51" s="76">
        <v>1220932.9219420599</v>
      </c>
      <c r="E51" s="19">
        <v>343949</v>
      </c>
      <c r="F51" s="60">
        <f t="shared" si="1"/>
        <v>0.4034360488370756</v>
      </c>
      <c r="H51" s="12"/>
      <c r="I51" s="13"/>
      <c r="J51" s="45"/>
      <c r="K51" s="48"/>
      <c r="L51" s="48"/>
    </row>
    <row r="52" spans="2:12" ht="21" customHeight="1">
      <c r="B52" s="18" t="s">
        <v>28</v>
      </c>
      <c r="C52" s="49">
        <v>1209377</v>
      </c>
      <c r="D52" s="76">
        <v>2076830.26185811</v>
      </c>
      <c r="E52" s="19">
        <v>472427</v>
      </c>
      <c r="F52" s="60">
        <f t="shared" si="1"/>
        <v>0.390636666647373</v>
      </c>
      <c r="H52" s="12"/>
      <c r="I52" s="13"/>
      <c r="J52" s="45"/>
      <c r="K52" s="48"/>
      <c r="L52" s="48"/>
    </row>
    <row r="53" spans="2:12" ht="21" customHeight="1">
      <c r="B53" s="18" t="s">
        <v>29</v>
      </c>
      <c r="C53" s="49">
        <v>1251663</v>
      </c>
      <c r="D53" s="76">
        <v>1930167.94252565</v>
      </c>
      <c r="E53" s="19">
        <v>496458</v>
      </c>
      <c r="F53" s="60">
        <f t="shared" si="1"/>
        <v>0.39663871185774446</v>
      </c>
      <c r="H53" s="12"/>
      <c r="I53" s="13"/>
      <c r="J53" s="45"/>
      <c r="K53" s="48"/>
      <c r="L53" s="48"/>
    </row>
    <row r="54" spans="2:12" ht="21" customHeight="1">
      <c r="B54" s="18" t="s">
        <v>30</v>
      </c>
      <c r="C54" s="49">
        <v>1370188</v>
      </c>
      <c r="D54" s="76">
        <v>1925942.15972201</v>
      </c>
      <c r="E54" s="19">
        <v>623273</v>
      </c>
      <c r="F54" s="60">
        <f t="shared" si="1"/>
        <v>0.4548813739428458</v>
      </c>
      <c r="H54" s="12"/>
      <c r="I54" s="13"/>
      <c r="J54" s="45"/>
      <c r="K54" s="48"/>
      <c r="L54" s="48"/>
    </row>
    <row r="55" spans="2:12" ht="21" customHeight="1">
      <c r="B55" s="18" t="s">
        <v>31</v>
      </c>
      <c r="C55" s="49">
        <v>251958</v>
      </c>
      <c r="D55" s="76">
        <v>546669.1643243</v>
      </c>
      <c r="E55" s="19">
        <v>101787</v>
      </c>
      <c r="F55" s="60">
        <f t="shared" si="1"/>
        <v>0.4039839973328888</v>
      </c>
      <c r="H55" s="12"/>
      <c r="I55" s="13"/>
      <c r="J55" s="45"/>
      <c r="K55" s="48"/>
      <c r="L55" s="48"/>
    </row>
    <row r="56" spans="2:12" ht="21" customHeight="1">
      <c r="B56" s="18" t="s">
        <v>32</v>
      </c>
      <c r="C56" s="49">
        <v>673067</v>
      </c>
      <c r="D56" s="76">
        <v>887798.1627799401</v>
      </c>
      <c r="E56" s="19">
        <v>318004</v>
      </c>
      <c r="F56" s="60">
        <f t="shared" si="1"/>
        <v>0.47247005127275593</v>
      </c>
      <c r="H56" s="12"/>
      <c r="I56" s="13"/>
      <c r="J56" s="45"/>
      <c r="K56" s="48"/>
      <c r="L56" s="48"/>
    </row>
    <row r="57" spans="2:12" ht="21" customHeight="1">
      <c r="B57" s="18" t="s">
        <v>33</v>
      </c>
      <c r="C57" s="49">
        <v>1233205</v>
      </c>
      <c r="D57" s="76">
        <v>1971148.0449388</v>
      </c>
      <c r="E57" s="19">
        <v>572686</v>
      </c>
      <c r="F57" s="60">
        <f t="shared" si="1"/>
        <v>0.46438832148750614</v>
      </c>
      <c r="H57" s="12"/>
      <c r="I57" s="13"/>
      <c r="J57" s="45"/>
      <c r="K57" s="48"/>
      <c r="L57" s="48"/>
    </row>
    <row r="58" spans="2:12" ht="21" customHeight="1">
      <c r="B58" s="18" t="s">
        <v>59</v>
      </c>
      <c r="C58" s="49">
        <v>129413</v>
      </c>
      <c r="D58" s="76">
        <v>384149.947363</v>
      </c>
      <c r="E58" s="19">
        <v>47002</v>
      </c>
      <c r="F58" s="60">
        <f t="shared" si="1"/>
        <v>0.36319380587730754</v>
      </c>
      <c r="H58" s="12"/>
      <c r="I58" s="13"/>
      <c r="J58" s="45"/>
      <c r="K58" s="48"/>
      <c r="L58" s="48"/>
    </row>
    <row r="59" spans="2:12" ht="21" customHeight="1">
      <c r="B59" s="18" t="s">
        <v>34</v>
      </c>
      <c r="C59" s="49">
        <v>3155644</v>
      </c>
      <c r="D59" s="76">
        <v>5142391.36773134</v>
      </c>
      <c r="E59" s="19">
        <v>1342316</v>
      </c>
      <c r="F59" s="60">
        <f t="shared" si="1"/>
        <v>0.4253699086462224</v>
      </c>
      <c r="H59" s="12"/>
      <c r="I59" s="13"/>
      <c r="J59" s="45"/>
      <c r="K59" s="48"/>
      <c r="L59" s="48"/>
    </row>
    <row r="60" spans="2:12" ht="21" customHeight="1">
      <c r="B60" s="18" t="s">
        <v>35</v>
      </c>
      <c r="C60" s="49">
        <v>499939</v>
      </c>
      <c r="D60" s="76">
        <v>671442.200234</v>
      </c>
      <c r="E60" s="19">
        <v>189171</v>
      </c>
      <c r="F60" s="60">
        <f t="shared" si="1"/>
        <v>0.3783881633559294</v>
      </c>
      <c r="H60" s="12"/>
      <c r="I60" s="13"/>
      <c r="J60" s="45"/>
      <c r="K60" s="48"/>
      <c r="L60" s="48"/>
    </row>
    <row r="61" spans="2:12" ht="21" customHeight="1">
      <c r="B61" s="18" t="s">
        <v>36</v>
      </c>
      <c r="C61" s="49">
        <v>1780745</v>
      </c>
      <c r="D61" s="76">
        <v>1944649.8236187617</v>
      </c>
      <c r="E61" s="19">
        <v>710416</v>
      </c>
      <c r="F61" s="60">
        <f t="shared" si="1"/>
        <v>0.3989431389671177</v>
      </c>
      <c r="H61" s="12"/>
      <c r="I61" s="13"/>
      <c r="J61" s="45"/>
      <c r="K61" s="48"/>
      <c r="L61" s="48"/>
    </row>
    <row r="62" spans="2:12" ht="21" customHeight="1">
      <c r="B62" s="18" t="s">
        <v>37</v>
      </c>
      <c r="C62" s="49">
        <v>6176129</v>
      </c>
      <c r="D62" s="76">
        <v>10386566.38734069</v>
      </c>
      <c r="E62" s="19">
        <v>2553222</v>
      </c>
      <c r="F62" s="60">
        <f t="shared" si="1"/>
        <v>0.4134016630805477</v>
      </c>
      <c r="H62" s="12"/>
      <c r="I62" s="13"/>
      <c r="J62" s="45"/>
      <c r="K62" s="48"/>
      <c r="L62" s="48"/>
    </row>
    <row r="63" spans="2:12" ht="21" customHeight="1">
      <c r="B63" s="18" t="s">
        <v>38</v>
      </c>
      <c r="C63" s="49">
        <v>11113</v>
      </c>
      <c r="D63" s="76">
        <v>57738.240477</v>
      </c>
      <c r="E63" s="19">
        <v>4778</v>
      </c>
      <c r="F63" s="60">
        <f t="shared" si="1"/>
        <v>0.4299469090254657</v>
      </c>
      <c r="H63" s="12"/>
      <c r="I63" s="13"/>
      <c r="J63" s="45"/>
      <c r="K63" s="48"/>
      <c r="L63" s="48"/>
    </row>
    <row r="64" spans="2:12" ht="21" customHeight="1">
      <c r="B64" s="18" t="s">
        <v>39</v>
      </c>
      <c r="C64" s="54">
        <v>34557</v>
      </c>
      <c r="D64" s="77">
        <v>58908.964299</v>
      </c>
      <c r="E64" s="55">
        <v>12472</v>
      </c>
      <c r="F64" s="61">
        <f t="shared" si="1"/>
        <v>0.36091095870590617</v>
      </c>
      <c r="H64" s="12"/>
      <c r="I64" s="13"/>
      <c r="J64" s="45"/>
      <c r="K64" s="48"/>
      <c r="L64" s="48"/>
    </row>
    <row r="65" spans="2:6" ht="21" customHeight="1">
      <c r="B65" s="26" t="s">
        <v>5</v>
      </c>
      <c r="C65" s="24">
        <f>SUM(C32:C64)</f>
        <v>59367395</v>
      </c>
      <c r="D65" s="74">
        <f>SUM(D32:D64)</f>
        <v>165496481.99050048</v>
      </c>
      <c r="E65" s="23">
        <f>SUM(E32:E64)</f>
        <v>25988309</v>
      </c>
      <c r="F65" s="62">
        <f t="shared" si="1"/>
        <v>0.43775390515282</v>
      </c>
    </row>
    <row r="66" ht="21" customHeight="1"/>
    <row r="67" ht="21" customHeight="1"/>
    <row r="68" spans="2:15" ht="21" customHeight="1">
      <c r="B68" s="80" t="s">
        <v>60</v>
      </c>
      <c r="C68" s="81"/>
      <c r="D68" s="81"/>
      <c r="E68" s="81"/>
      <c r="F68" s="81"/>
      <c r="G68" s="81"/>
      <c r="H68" s="82"/>
      <c r="I68" s="66"/>
      <c r="J68" s="66"/>
      <c r="K68" s="66"/>
      <c r="L68" s="66"/>
      <c r="M68" s="66"/>
      <c r="N68" s="66"/>
      <c r="O68" s="67"/>
    </row>
    <row r="69" spans="2:15" ht="21" customHeight="1">
      <c r="B69" s="83" t="s">
        <v>48</v>
      </c>
      <c r="C69" s="84"/>
      <c r="D69" s="84"/>
      <c r="E69" s="84"/>
      <c r="F69" s="84"/>
      <c r="G69" s="84"/>
      <c r="H69" s="85"/>
      <c r="I69" s="66"/>
      <c r="J69" s="66"/>
      <c r="K69" s="66"/>
      <c r="L69" s="66"/>
      <c r="M69" s="66"/>
      <c r="N69" s="66"/>
      <c r="O69" s="67"/>
    </row>
    <row r="70" spans="2:8" ht="37.5" customHeight="1">
      <c r="B70" s="65"/>
      <c r="C70" s="86" t="s">
        <v>61</v>
      </c>
      <c r="D70" s="87"/>
      <c r="E70" s="86" t="s">
        <v>63</v>
      </c>
      <c r="F70" s="87"/>
      <c r="G70" s="86" t="s">
        <v>62</v>
      </c>
      <c r="H70" s="87"/>
    </row>
    <row r="71" spans="2:10" ht="53.25" customHeight="1">
      <c r="B71" s="36" t="s">
        <v>1</v>
      </c>
      <c r="C71" s="37" t="s">
        <v>45</v>
      </c>
      <c r="D71" s="38" t="s">
        <v>46</v>
      </c>
      <c r="E71" s="37" t="s">
        <v>45</v>
      </c>
      <c r="F71" s="39" t="s">
        <v>46</v>
      </c>
      <c r="G71" s="37" t="s">
        <v>45</v>
      </c>
      <c r="H71" s="39" t="s">
        <v>46</v>
      </c>
      <c r="J71" s="64"/>
    </row>
    <row r="72" spans="2:8" ht="21" customHeight="1">
      <c r="B72" s="3" t="s">
        <v>2</v>
      </c>
      <c r="C72" s="20">
        <v>42627758</v>
      </c>
      <c r="D72" s="73">
        <v>1988855.748174</v>
      </c>
      <c r="E72" s="68">
        <v>3127491</v>
      </c>
      <c r="F72" s="71">
        <v>3577261.789701</v>
      </c>
      <c r="G72" s="20">
        <v>1392187</v>
      </c>
      <c r="H72" s="71">
        <v>2913152.8272</v>
      </c>
    </row>
    <row r="73" spans="2:8" ht="21" customHeight="1">
      <c r="B73" s="4" t="s">
        <v>3</v>
      </c>
      <c r="C73" s="20">
        <v>355069</v>
      </c>
      <c r="D73" s="73">
        <v>19426.988862</v>
      </c>
      <c r="E73" s="68">
        <v>18822</v>
      </c>
      <c r="F73" s="71">
        <v>24741.873973</v>
      </c>
      <c r="G73" s="20">
        <v>6084</v>
      </c>
      <c r="H73" s="71">
        <v>17405.22209</v>
      </c>
    </row>
    <row r="74" spans="2:8" ht="21" customHeight="1">
      <c r="B74" s="4" t="s">
        <v>4</v>
      </c>
      <c r="C74" s="20">
        <v>450</v>
      </c>
      <c r="D74" s="73">
        <v>15.624858</v>
      </c>
      <c r="E74" s="68">
        <v>18</v>
      </c>
      <c r="F74" s="71">
        <v>23.61321</v>
      </c>
      <c r="G74" s="20">
        <v>18</v>
      </c>
      <c r="H74" s="71">
        <v>53.246709</v>
      </c>
    </row>
    <row r="75" spans="2:8" ht="21" customHeight="1">
      <c r="B75" s="4" t="s">
        <v>40</v>
      </c>
      <c r="C75" s="20">
        <v>785214</v>
      </c>
      <c r="D75" s="73">
        <v>43514.290379</v>
      </c>
      <c r="E75" s="68">
        <v>35433</v>
      </c>
      <c r="F75" s="71">
        <v>46917.660191</v>
      </c>
      <c r="G75" s="20">
        <v>11931</v>
      </c>
      <c r="H75" s="71">
        <v>34661.616191</v>
      </c>
    </row>
    <row r="76" spans="2:8" ht="21" customHeight="1">
      <c r="B76" s="22" t="s">
        <v>5</v>
      </c>
      <c r="C76" s="24">
        <f aca="true" t="shared" si="2" ref="C76:H76">SUM(C72:C75)</f>
        <v>43768491</v>
      </c>
      <c r="D76" s="74">
        <f t="shared" si="2"/>
        <v>2051812.652273</v>
      </c>
      <c r="E76" s="24">
        <f t="shared" si="2"/>
        <v>3181764</v>
      </c>
      <c r="F76" s="72">
        <f t="shared" si="2"/>
        <v>3648944.937075</v>
      </c>
      <c r="G76" s="24">
        <f t="shared" si="2"/>
        <v>1410220</v>
      </c>
      <c r="H76" s="72">
        <f t="shared" si="2"/>
        <v>2965272.91219</v>
      </c>
    </row>
    <row r="77" ht="21" customHeight="1"/>
    <row r="78" spans="2:3" ht="21" customHeight="1">
      <c r="B78" s="2"/>
      <c r="C78" s="16"/>
    </row>
    <row r="79" spans="2:8" ht="21" customHeight="1">
      <c r="B79" s="80" t="s">
        <v>60</v>
      </c>
      <c r="C79" s="81"/>
      <c r="D79" s="81"/>
      <c r="E79" s="81"/>
      <c r="F79" s="81"/>
      <c r="G79" s="81"/>
      <c r="H79" s="82"/>
    </row>
    <row r="80" spans="2:8" ht="21" customHeight="1">
      <c r="B80" s="83" t="s">
        <v>48</v>
      </c>
      <c r="C80" s="84"/>
      <c r="D80" s="84"/>
      <c r="E80" s="84"/>
      <c r="F80" s="84"/>
      <c r="G80" s="84"/>
      <c r="H80" s="85"/>
    </row>
    <row r="81" spans="2:8" ht="21" customHeight="1">
      <c r="B81" s="65"/>
      <c r="C81" s="86" t="s">
        <v>61</v>
      </c>
      <c r="D81" s="87"/>
      <c r="E81" s="86" t="s">
        <v>63</v>
      </c>
      <c r="F81" s="87"/>
      <c r="G81" s="86" t="s">
        <v>62</v>
      </c>
      <c r="H81" s="87"/>
    </row>
    <row r="82" spans="2:8" ht="64.5" customHeight="1">
      <c r="B82" s="36" t="s">
        <v>1</v>
      </c>
      <c r="C82" s="37" t="s">
        <v>45</v>
      </c>
      <c r="D82" s="38" t="s">
        <v>46</v>
      </c>
      <c r="E82" s="37" t="s">
        <v>45</v>
      </c>
      <c r="F82" s="39" t="s">
        <v>46</v>
      </c>
      <c r="G82" s="37" t="s">
        <v>45</v>
      </c>
      <c r="H82" s="39" t="s">
        <v>46</v>
      </c>
    </row>
    <row r="83" spans="2:10" ht="21" customHeight="1">
      <c r="B83" s="9" t="s">
        <v>42</v>
      </c>
      <c r="C83" s="20">
        <v>36755988</v>
      </c>
      <c r="D83" s="69">
        <v>1730814.375663</v>
      </c>
      <c r="E83" s="68">
        <v>2840661</v>
      </c>
      <c r="F83" s="69">
        <v>3196405.555641</v>
      </c>
      <c r="G83" s="20">
        <v>1283163</v>
      </c>
      <c r="H83" s="70">
        <v>2601222.348685</v>
      </c>
      <c r="J83" s="69"/>
    </row>
    <row r="84" spans="2:8" ht="21" customHeight="1">
      <c r="B84" s="9" t="s">
        <v>43</v>
      </c>
      <c r="C84" s="20">
        <v>4570491</v>
      </c>
      <c r="D84" s="69">
        <v>205828.13178</v>
      </c>
      <c r="E84" s="68">
        <v>232786</v>
      </c>
      <c r="F84" s="69">
        <v>308670.133278</v>
      </c>
      <c r="G84" s="20">
        <v>86008</v>
      </c>
      <c r="H84" s="70">
        <v>246449.63756</v>
      </c>
    </row>
    <row r="85" spans="2:8" ht="21" customHeight="1">
      <c r="B85" s="10" t="s">
        <v>6</v>
      </c>
      <c r="C85" s="20">
        <v>1582513</v>
      </c>
      <c r="D85" s="69">
        <v>74434.991774</v>
      </c>
      <c r="E85" s="68">
        <v>71341</v>
      </c>
      <c r="F85" s="69">
        <v>94894.354463</v>
      </c>
      <c r="G85" s="20">
        <v>27766</v>
      </c>
      <c r="H85" s="70">
        <v>79628.260531</v>
      </c>
    </row>
    <row r="86" spans="2:8" ht="21" customHeight="1">
      <c r="B86" s="9" t="s">
        <v>44</v>
      </c>
      <c r="C86" s="20">
        <v>859499</v>
      </c>
      <c r="D86" s="69">
        <v>40735.153056</v>
      </c>
      <c r="E86" s="68">
        <v>36976</v>
      </c>
      <c r="F86" s="69">
        <v>48974.893693</v>
      </c>
      <c r="G86" s="20">
        <v>13283</v>
      </c>
      <c r="H86" s="70">
        <v>37972.665414</v>
      </c>
    </row>
    <row r="87" spans="2:8" ht="21" customHeight="1">
      <c r="B87" s="22" t="s">
        <v>5</v>
      </c>
      <c r="C87" s="24">
        <f aca="true" t="shared" si="3" ref="C87:H87">SUM(C83:C86)</f>
        <v>43768491</v>
      </c>
      <c r="D87" s="74">
        <f t="shared" si="3"/>
        <v>2051812.6522729998</v>
      </c>
      <c r="E87" s="24">
        <f t="shared" si="3"/>
        <v>3181764</v>
      </c>
      <c r="F87" s="72">
        <f t="shared" si="3"/>
        <v>3648944.9370750003</v>
      </c>
      <c r="G87" s="24">
        <f t="shared" si="3"/>
        <v>1410220</v>
      </c>
      <c r="H87" s="72">
        <f t="shared" si="3"/>
        <v>2965272.91219</v>
      </c>
    </row>
    <row r="88" spans="2:3" ht="21" customHeight="1">
      <c r="B88" s="2"/>
      <c r="C88" s="16"/>
    </row>
    <row r="89" ht="21" customHeight="1"/>
    <row r="90" spans="2:6" s="29" customFormat="1" ht="45.75" customHeight="1">
      <c r="B90" s="63" t="s">
        <v>56</v>
      </c>
      <c r="C90" s="32"/>
      <c r="D90" s="32"/>
      <c r="E90" s="32"/>
      <c r="F90" s="33"/>
    </row>
    <row r="91" spans="2:4" s="30" customFormat="1" ht="21" customHeight="1">
      <c r="B91" s="34" t="s">
        <v>53</v>
      </c>
      <c r="C91" s="31"/>
      <c r="D91" s="31"/>
    </row>
    <row r="92" spans="2:4" ht="14.25" customHeight="1">
      <c r="B92" s="56" t="s">
        <v>51</v>
      </c>
      <c r="C92" s="14"/>
      <c r="D92" s="14"/>
    </row>
    <row r="93" spans="3:4" ht="12.75">
      <c r="C93" s="15"/>
      <c r="D93" s="15"/>
    </row>
    <row r="94" ht="12.75">
      <c r="C94" s="15"/>
    </row>
    <row r="95" ht="21" customHeight="1">
      <c r="C95" s="15"/>
    </row>
    <row r="96" spans="2:3" ht="12.75">
      <c r="B96" s="2"/>
      <c r="C96" s="16"/>
    </row>
    <row r="97" spans="2:3" ht="12.75">
      <c r="B97" s="2"/>
      <c r="C97" s="2"/>
    </row>
    <row r="98" spans="2:3" ht="12.75">
      <c r="B98" s="2"/>
      <c r="C98" s="2"/>
    </row>
    <row r="99" spans="2:3" ht="13.5" customHeight="1">
      <c r="B99" s="2"/>
      <c r="C99" s="2"/>
    </row>
    <row r="100" spans="2:3" ht="21" customHeight="1">
      <c r="B100" s="2"/>
      <c r="C100" s="2"/>
    </row>
    <row r="101" ht="21" customHeight="1"/>
    <row r="102" ht="21" customHeight="1"/>
    <row r="103" ht="21" customHeight="1"/>
  </sheetData>
  <sheetProtection/>
  <mergeCells count="20">
    <mergeCell ref="B7:F7"/>
    <mergeCell ref="B8:F8"/>
    <mergeCell ref="B18:F18"/>
    <mergeCell ref="B19:F19"/>
    <mergeCell ref="G70:H70"/>
    <mergeCell ref="C9:F9"/>
    <mergeCell ref="C30:F30"/>
    <mergeCell ref="C20:F20"/>
    <mergeCell ref="B28:F28"/>
    <mergeCell ref="B29:F29"/>
    <mergeCell ref="D4:H4"/>
    <mergeCell ref="B68:H68"/>
    <mergeCell ref="B69:H69"/>
    <mergeCell ref="B79:H79"/>
    <mergeCell ref="B80:H80"/>
    <mergeCell ref="C81:D81"/>
    <mergeCell ref="E81:F81"/>
    <mergeCell ref="G81:H81"/>
    <mergeCell ref="C70:D70"/>
    <mergeCell ref="E70:F70"/>
  </mergeCells>
  <hyperlinks>
    <hyperlink ref="B15" location="'Cuentas de ahorro trad'!B69" display="Cooperativas SES 2"/>
  </hyperlinks>
  <printOptions/>
  <pageMargins left="0.75" right="0.75" top="1" bottom="1" header="0" footer="0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Calderon Ardila</dc:creator>
  <cp:keywords/>
  <dc:description/>
  <cp:lastModifiedBy>Felipe Caro Moncayo</cp:lastModifiedBy>
  <dcterms:created xsi:type="dcterms:W3CDTF">2016-05-25T22:21:07Z</dcterms:created>
  <dcterms:modified xsi:type="dcterms:W3CDTF">2018-08-13T19:55:55Z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