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00" windowHeight="7212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<sst xmlns="http://schemas.openxmlformats.org/spreadsheetml/2006/main" count="249" uniqueCount="101">
  <si>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</si>
  <si>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</si>
  <si>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</si>
  <si>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</si>
  <si>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</si>
  <si>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</si>
  <si>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</si>
  <si>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</si>
  <si>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</si>
  <si>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</si>
  <si>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</si>
  <si>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</si>
  <si>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</si>
  <si>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</si>
  <si>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</si>
  <si>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</si>
  <si>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</si>
  <si>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</si>
  <si>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</si>
  <si>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</si>
  <si>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</si>
  <si>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</si>
  <si>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</si>
  <si>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</si>
  <si>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</si>
  <si>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</si>
  <si>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</si>
  <si>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</si>
  <si>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</si>
  <si>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</si>
  <si>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</si>
  <si>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</si>
  <si>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</si>
  <si>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</si>
  <si>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</si>
  <si>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</si>
  <si>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</si>
  <si>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</si>
  <si>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</si>
  <si>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</si>
  <si>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</si>
  <si>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</si>
  <si>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</si>
  <si>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</si>
  <si>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</si>
  <si>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</si>
  <si>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</si>
  <si>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</si>
  <si>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</si>
  <si>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</si>
  <si>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</si>
  <si>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</si>
  <si>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</si>
  <si>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</si>
  <si>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</si>
  <si>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</si>
  <si>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</si>
  <si>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</si>
  <si>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</si>
  <si>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</si>
  <si>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</si>
  <si>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</si>
  <si>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</si>
  <si>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</si>
  <si>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</si>
  <si>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</si>
  <si>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</si>
  <si>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</si>
  <si>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</si>
  <si>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</si>
  <si>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</si>
  <si>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RESUMEN CORRESPONSALES BANCARIOS POR TIPO DE TRANSACCION</t>
  </si>
  <si>
    <t>JULIO DE 2017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</si>
  <si>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</si>
  <si>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</si>
  <si>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</si>
  <si>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</si>
  <si>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</si>
  <si>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</si>
  <si>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</si>
  <si>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</si>
  <si>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</si>
  <si>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</si>
  <si>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 W S.A.</t>
  </si>
  <si>
    <t>Bancolombia</t>
  </si>
  <si>
    <t>Bancompartir S.A.</t>
  </si>
  <si>
    <t>Bbva Colombia</t>
  </si>
  <si>
    <t>Citibank</t>
  </si>
  <si>
    <t>Colpatria Red Multibanca</t>
  </si>
  <si>
    <t xml:space="preserve">Giros &amp; Finanzas C.F. </t>
  </si>
  <si>
    <t>Oicolombia</t>
  </si>
  <si>
    <t>Serfinansa</t>
  </si>
  <si>
    <t>Tuya</t>
  </si>
  <si>
    <t>COMERCIACOOP</t>
  </si>
  <si>
    <t>COOPROCAL</t>
  </si>
  <si>
    <t>MICROEMPRESAS DE COLOMBIA</t>
  </si>
  <si>
    <t>Cooperativa Financiera De Antioquia</t>
  </si>
  <si>
    <t>Banco</t>
  </si>
  <si>
    <t>Compañía de financiamiento</t>
  </si>
  <si>
    <t>Cooperativa con sección de ahorro y crédito</t>
  </si>
  <si>
    <t>Cooperativa de carácter financiero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</si>
</sst>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sz val="12"/>
      <color indexed="8"/>
      <name val="Trebuchet MS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3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3" fontId="3" fillId="33" borderId="12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 wrapText="1"/>
    </xf>
    <xf numFmtId="168" fontId="2" fillId="0" borderId="14" xfId="47" applyNumberFormat="1" applyFont="1" applyBorder="1" applyAlignment="1">
      <alignment horizontal="center" vertical="center"/>
    </xf>
    <xf numFmtId="168" fontId="2" fillId="0" borderId="15" xfId="47" applyNumberFormat="1" applyFont="1" applyBorder="1" applyAlignment="1">
      <alignment horizontal="center" vertical="center"/>
    </xf>
    <xf numFmtId="168" fontId="2" fillId="0" borderId="16" xfId="47" applyNumberFormat="1" applyFont="1" applyBorder="1" applyAlignment="1">
      <alignment horizontal="center" vertical="center"/>
    </xf>
    <xf numFmtId="168" fontId="2" fillId="0" borderId="0" xfId="47" applyNumberFormat="1" applyFont="1" applyBorder="1" applyAlignment="1">
      <alignment horizontal="center" vertical="center"/>
    </xf>
    <xf numFmtId="168" fontId="4" fillId="0" borderId="0" xfId="47" applyNumberFormat="1" applyFont="1" applyAlignment="1">
      <alignment horizontal="center" vertical="center"/>
    </xf>
    <xf numFmtId="168" fontId="4" fillId="0" borderId="16" xfId="47" applyNumberFormat="1" applyFont="1" applyBorder="1" applyAlignment="1">
      <alignment horizontal="center" vertical="center"/>
    </xf>
    <xf numFmtId="168" fontId="4" fillId="0" borderId="15" xfId="47" applyNumberFormat="1" applyFont="1" applyBorder="1" applyAlignment="1">
      <alignment horizontal="center" vertical="center"/>
    </xf>
    <xf numFmtId="168" fontId="4" fillId="0" borderId="14" xfId="47" applyNumberFormat="1" applyFont="1" applyBorder="1" applyAlignment="1">
      <alignment horizontal="center" vertical="center"/>
    </xf>
    <xf numFmtId="168" fontId="4" fillId="0" borderId="17" xfId="47" applyNumberFormat="1" applyFont="1" applyBorder="1" applyAlignment="1">
      <alignment horizontal="center" vertical="center"/>
    </xf>
    <xf numFmtId="168" fontId="2" fillId="0" borderId="18" xfId="47" applyNumberFormat="1" applyFont="1" applyBorder="1" applyAlignment="1">
      <alignment horizontal="center" vertical="center"/>
    </xf>
    <xf numFmtId="168" fontId="2" fillId="0" borderId="19" xfId="47" applyNumberFormat="1" applyFont="1" applyBorder="1" applyAlignment="1">
      <alignment horizontal="center" vertical="center"/>
    </xf>
    <xf numFmtId="168" fontId="4" fillId="0" borderId="19" xfId="47" applyNumberFormat="1" applyFont="1" applyBorder="1" applyAlignment="1">
      <alignment horizontal="center" vertical="center"/>
    </xf>
    <xf numFmtId="168" fontId="4" fillId="0" borderId="0" xfId="47" applyNumberFormat="1" applyFont="1" applyBorder="1" applyAlignment="1">
      <alignment horizontal="center" vertical="center"/>
    </xf>
    <xf numFmtId="168" fontId="4" fillId="0" borderId="18" xfId="47" applyNumberFormat="1" applyFont="1" applyBorder="1" applyAlignment="1">
      <alignment horizontal="center" vertical="center"/>
    </xf>
    <xf numFmtId="168" fontId="4" fillId="0" borderId="13" xfId="47" applyNumberFormat="1" applyFont="1" applyBorder="1" applyAlignment="1">
      <alignment horizontal="center" vertical="center"/>
    </xf>
    <xf numFmtId="168" fontId="2" fillId="0" borderId="20" xfId="47" applyNumberFormat="1" applyFont="1" applyBorder="1" applyAlignment="1">
      <alignment horizontal="center" vertical="center"/>
    </xf>
    <xf numFmtId="168" fontId="2" fillId="0" borderId="21" xfId="47" applyNumberFormat="1" applyFont="1" applyBorder="1" applyAlignment="1">
      <alignment horizontal="center" vertical="center"/>
    </xf>
    <xf numFmtId="168" fontId="4" fillId="0" borderId="21" xfId="47" applyNumberFormat="1" applyFont="1" applyBorder="1" applyAlignment="1">
      <alignment horizontal="center" vertical="center"/>
    </xf>
    <xf numFmtId="168" fontId="4" fillId="0" borderId="20" xfId="47" applyNumberFormat="1" applyFont="1" applyBorder="1" applyAlignment="1">
      <alignment horizontal="center" vertical="center"/>
    </xf>
    <xf numFmtId="168" fontId="3" fillId="33" borderId="10" xfId="47" applyNumberFormat="1" applyFont="1" applyFill="1" applyBorder="1" applyAlignment="1">
      <alignment horizontal="center" vertical="center"/>
    </xf>
    <xf numFmtId="168" fontId="3" fillId="33" borderId="22" xfId="47" applyNumberFormat="1" applyFont="1" applyFill="1" applyBorder="1" applyAlignment="1">
      <alignment horizontal="center" vertical="center"/>
    </xf>
    <xf numFmtId="168" fontId="3" fillId="33" borderId="11" xfId="47" applyNumberFormat="1" applyFont="1" applyFill="1" applyBorder="1" applyAlignment="1">
      <alignment horizontal="center" vertical="center"/>
    </xf>
    <xf numFmtId="168" fontId="3" fillId="33" borderId="12" xfId="47" applyNumberFormat="1" applyFont="1" applyFill="1" applyBorder="1" applyAlignment="1">
      <alignment horizontal="center" vertical="center"/>
    </xf>
    <xf numFmtId="168" fontId="3" fillId="0" borderId="0" xfId="4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3" borderId="17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3" fillId="33" borderId="12" xfId="52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33" borderId="15" xfId="52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20" xfId="52" applyNumberFormat="1" applyFont="1" applyFill="1" applyBorder="1" applyAlignment="1">
      <alignment horizontal="center" vertical="center"/>
      <protection/>
    </xf>
    <xf numFmtId="3" fontId="3" fillId="33" borderId="17" xfId="52" applyNumberFormat="1" applyFont="1" applyFill="1" applyBorder="1" applyAlignment="1">
      <alignment horizontal="center" vertical="center"/>
      <protection/>
    </xf>
    <xf numFmtId="3" fontId="3" fillId="33" borderId="16" xfId="52" applyNumberFormat="1" applyFont="1" applyFill="1" applyBorder="1" applyAlignment="1">
      <alignment horizontal="center" vertical="center"/>
      <protection/>
    </xf>
    <xf numFmtId="3" fontId="3" fillId="33" borderId="24" xfId="52" applyNumberFormat="1" applyFont="1" applyFill="1" applyBorder="1" applyAlignment="1">
      <alignment horizontal="center" vertical="center"/>
      <protection/>
    </xf>
    <xf numFmtId="3" fontId="3" fillId="33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7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33" borderId="22" xfId="52" applyFont="1" applyFill="1" applyBorder="1" applyAlignment="1">
      <alignment horizontal="center" vertical="center"/>
      <protection/>
    </xf>
    <xf numFmtId="168" fontId="3" fillId="33" borderId="10" xfId="47" applyNumberFormat="1" applyFont="1" applyFill="1" applyBorder="1" applyAlignment="1">
      <alignment horizontal="center" vertical="center"/>
    </xf>
    <xf numFmtId="168" fontId="3" fillId="33" borderId="23" xfId="47" applyNumberFormat="1" applyFont="1" applyFill="1" applyBorder="1" applyAlignment="1">
      <alignment horizontal="center" vertical="center"/>
    </xf>
    <xf numFmtId="168" fontId="3" fillId="33" borderId="21" xfId="47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3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showGridLines="0"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4.28125" style="33" customWidth="1"/>
    <col min="2" max="2" width="62.140625" style="33" customWidth="1"/>
    <col min="3" max="3" width="16.7109375" style="33" bestFit="1" customWidth="1"/>
    <col min="4" max="4" width="25.57421875" style="33" bestFit="1" customWidth="1"/>
    <col min="5" max="5" width="16.7109375" style="33" bestFit="1" customWidth="1"/>
    <col min="6" max="6" width="25.57421875" style="33" bestFit="1" customWidth="1"/>
    <col min="7" max="7" width="16.7109375" style="33" bestFit="1" customWidth="1"/>
    <col min="8" max="8" width="23.140625" style="33" bestFit="1" customWidth="1"/>
    <col min="9" max="9" width="16.7109375" style="33" bestFit="1" customWidth="1"/>
    <col min="10" max="10" width="23.140625" style="33" bestFit="1" customWidth="1"/>
    <col min="11" max="11" width="16.7109375" style="33" bestFit="1" customWidth="1"/>
    <col min="12" max="12" width="25.57421875" style="33" bestFit="1" customWidth="1"/>
    <col min="13" max="13" width="16.7109375" style="33" bestFit="1" customWidth="1"/>
    <col min="14" max="14" width="25.57421875" style="33" bestFit="1" customWidth="1"/>
    <col min="15" max="15" width="44.28125" style="33" bestFit="1" customWidth="1"/>
    <col min="16" max="16" width="41.28125" style="33" bestFit="1" customWidth="1"/>
    <col min="17" max="17" width="25.140625" style="33" bestFit="1" customWidth="1"/>
    <col min="18" max="18" width="31.421875" style="33" bestFit="1" customWidth="1"/>
    <col min="19" max="19" width="23.140625" style="33" bestFit="1" customWidth="1"/>
    <col min="20" max="20" width="16.7109375" style="33" bestFit="1" customWidth="1"/>
    <col min="21" max="21" width="25.57421875" style="33" bestFit="1" customWidth="1"/>
    <col min="22" max="22" width="16.7109375" style="33" bestFit="1" customWidth="1"/>
    <col min="23" max="23" width="23.421875" style="33" bestFit="1" customWidth="1"/>
    <col min="24" max="25" width="11.421875" style="33" customWidth="1"/>
    <col min="26" max="26" width="12.00390625" style="33" bestFit="1" customWidth="1"/>
    <col min="27" max="16384" width="11.421875" style="33" customWidth="1"/>
  </cols>
  <sheetData>
    <row r="1" spans="4:8" ht="12.75" customHeight="1">
      <c r="D1" s="8"/>
      <c r="E1" s="8"/>
      <c r="F1" s="8"/>
      <c r="G1" s="8"/>
      <c r="H1" s="8"/>
    </row>
    <row r="2" spans="2:21" ht="12.75" customHeight="1">
      <c r="B2" s="71" t="s">
        <v>71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30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8">
      <c r="B4" s="61" t="s">
        <v>72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ht="15">
      <c r="C6" s="34"/>
    </row>
    <row r="7" spans="2:21" ht="15.75">
      <c r="B7" s="65" t="s">
        <v>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6" customHeight="1">
      <c r="B8" s="6"/>
      <c r="C8" s="69" t="s">
        <v>1</v>
      </c>
      <c r="D8" s="70"/>
      <c r="E8" s="68" t="s">
        <v>2</v>
      </c>
      <c r="F8" s="67"/>
      <c r="G8" s="68" t="s">
        <v>6</v>
      </c>
      <c r="H8" s="67"/>
      <c r="I8" s="68" t="s">
        <v>62</v>
      </c>
      <c r="J8" s="67"/>
      <c r="K8" s="66" t="s">
        <v>63</v>
      </c>
      <c r="L8" s="67"/>
      <c r="M8" s="68" t="s">
        <v>64</v>
      </c>
      <c r="N8" s="67"/>
      <c r="O8" s="1" t="s">
        <v>65</v>
      </c>
      <c r="P8" s="1" t="s">
        <v>66</v>
      </c>
      <c r="Q8" s="1" t="s">
        <v>3</v>
      </c>
      <c r="R8" s="64" t="s">
        <v>7</v>
      </c>
      <c r="S8" s="64"/>
      <c r="T8" s="62" t="s">
        <v>0</v>
      </c>
      <c r="U8" s="63"/>
      <c r="V8" s="35"/>
    </row>
    <row r="9" spans="2:22" ht="15.75">
      <c r="B9" s="7" t="s">
        <v>12</v>
      </c>
      <c r="C9" s="36" t="s">
        <v>4</v>
      </c>
      <c r="D9" s="37" t="s">
        <v>5</v>
      </c>
      <c r="E9" s="3" t="s">
        <v>4</v>
      </c>
      <c r="F9" s="37" t="s">
        <v>5</v>
      </c>
      <c r="G9" s="36" t="s">
        <v>4</v>
      </c>
      <c r="H9" s="37" t="s">
        <v>5</v>
      </c>
      <c r="I9" s="3" t="s">
        <v>4</v>
      </c>
      <c r="J9" s="38" t="s">
        <v>5</v>
      </c>
      <c r="K9" s="3" t="s">
        <v>4</v>
      </c>
      <c r="L9" s="50" t="s">
        <v>5</v>
      </c>
      <c r="M9" s="36" t="s">
        <v>4</v>
      </c>
      <c r="N9" s="38" t="s">
        <v>5</v>
      </c>
      <c r="O9" s="36" t="s">
        <v>4</v>
      </c>
      <c r="P9" s="36" t="s">
        <v>4</v>
      </c>
      <c r="Q9" s="3" t="s">
        <v>4</v>
      </c>
      <c r="R9" s="3" t="s">
        <v>4</v>
      </c>
      <c r="S9" s="38" t="s">
        <v>5</v>
      </c>
      <c r="T9" s="39" t="s">
        <v>4</v>
      </c>
      <c r="U9" s="40" t="s">
        <v>5</v>
      </c>
      <c r="V9" s="35"/>
    </row>
    <row r="10" spans="2:21" ht="15.75">
      <c r="B10" s="9" t="s">
        <v>8</v>
      </c>
      <c r="C10" s="10">
        <v>9258608</v>
      </c>
      <c r="D10" s="11">
        <v>1942510.117625</v>
      </c>
      <c r="E10" s="12">
        <v>277072</v>
      </c>
      <c r="F10" s="11">
        <v>183860.129957</v>
      </c>
      <c r="G10" s="10">
        <v>0</v>
      </c>
      <c r="H10" s="11">
        <v>0</v>
      </c>
      <c r="I10" s="12">
        <v>258809</v>
      </c>
      <c r="J10" s="11">
        <v>70126.726865</v>
      </c>
      <c r="K10" s="13">
        <v>3646011</v>
      </c>
      <c r="L10" s="14">
        <v>2001410.384834</v>
      </c>
      <c r="M10" s="15">
        <v>4058524</v>
      </c>
      <c r="N10" s="14">
        <v>1741577.792797</v>
      </c>
      <c r="O10" s="16">
        <v>5</v>
      </c>
      <c r="P10" s="15">
        <v>0</v>
      </c>
      <c r="Q10" s="16">
        <v>0</v>
      </c>
      <c r="R10" s="13">
        <v>927596</v>
      </c>
      <c r="S10" s="14">
        <v>305647.82752</v>
      </c>
      <c r="T10" s="17">
        <f>C10+E10+G10+I10+K10+M10+O10+P10+Q10+R10</f>
        <v>18426625</v>
      </c>
      <c r="U10" s="14">
        <f>D10+F10+H10+J10+L10+N10+S10</f>
        <v>6245132.979598</v>
      </c>
    </row>
    <row r="11" spans="2:21" ht="15.75">
      <c r="B11" s="18" t="s">
        <v>9</v>
      </c>
      <c r="C11" s="12">
        <v>22341</v>
      </c>
      <c r="D11" s="19">
        <v>2017.869909</v>
      </c>
      <c r="E11" s="12">
        <v>0</v>
      </c>
      <c r="F11" s="19">
        <v>0</v>
      </c>
      <c r="G11" s="12">
        <v>34651</v>
      </c>
      <c r="H11" s="19">
        <v>4820.114265</v>
      </c>
      <c r="I11" s="12">
        <v>128770</v>
      </c>
      <c r="J11" s="19">
        <v>47101.089677</v>
      </c>
      <c r="K11" s="13">
        <v>136</v>
      </c>
      <c r="L11" s="20">
        <v>21.4669</v>
      </c>
      <c r="M11" s="21">
        <v>3</v>
      </c>
      <c r="N11" s="20">
        <v>0.04</v>
      </c>
      <c r="O11" s="22">
        <v>0</v>
      </c>
      <c r="P11" s="21">
        <v>0</v>
      </c>
      <c r="Q11" s="22">
        <v>0</v>
      </c>
      <c r="R11" s="13">
        <v>1217365</v>
      </c>
      <c r="S11" s="20">
        <v>396046.669193</v>
      </c>
      <c r="T11" s="23">
        <f>C11+E11+G11+I11+K11+M11+O11+P11+Q11+R11</f>
        <v>1403266</v>
      </c>
      <c r="U11" s="20">
        <f>D11+F11+H11+J11+L11+N11+S11</f>
        <v>450007.24994400004</v>
      </c>
    </row>
    <row r="12" spans="2:21" ht="15.75">
      <c r="B12" s="18" t="s">
        <v>61</v>
      </c>
      <c r="C12" s="12">
        <v>15512</v>
      </c>
      <c r="D12" s="19">
        <v>2971.980313</v>
      </c>
      <c r="E12" s="12">
        <v>0</v>
      </c>
      <c r="F12" s="19">
        <v>0</v>
      </c>
      <c r="G12" s="12">
        <v>0</v>
      </c>
      <c r="H12" s="19">
        <v>0</v>
      </c>
      <c r="I12" s="12">
        <v>0</v>
      </c>
      <c r="J12" s="19">
        <v>0</v>
      </c>
      <c r="K12" s="13">
        <v>9873</v>
      </c>
      <c r="L12" s="20">
        <v>3567.131651</v>
      </c>
      <c r="M12" s="13">
        <v>6777</v>
      </c>
      <c r="N12" s="20">
        <v>5328.683083</v>
      </c>
      <c r="O12" s="22">
        <v>43</v>
      </c>
      <c r="P12" s="13">
        <v>5</v>
      </c>
      <c r="Q12" s="22">
        <v>18</v>
      </c>
      <c r="R12" s="13">
        <v>4924</v>
      </c>
      <c r="S12" s="20">
        <v>1940.079706</v>
      </c>
      <c r="T12" s="23">
        <f>C12+E12+G12+I12+K12+M12+O12+P12+Q12+R12</f>
        <v>37152</v>
      </c>
      <c r="U12" s="20">
        <f>D12+F12+H12+J12+L12+N12+S12</f>
        <v>13807.874753</v>
      </c>
    </row>
    <row r="13" spans="2:21" ht="15.75">
      <c r="B13" s="18" t="s">
        <v>60</v>
      </c>
      <c r="C13" s="12">
        <v>16953</v>
      </c>
      <c r="D13" s="25">
        <v>1349.287905</v>
      </c>
      <c r="E13" s="12">
        <v>0</v>
      </c>
      <c r="F13" s="25">
        <v>0</v>
      </c>
      <c r="G13" s="12">
        <v>0</v>
      </c>
      <c r="H13" s="25">
        <v>0</v>
      </c>
      <c r="I13" s="12">
        <v>0</v>
      </c>
      <c r="J13" s="25">
        <v>0</v>
      </c>
      <c r="K13" s="13">
        <v>579</v>
      </c>
      <c r="L13" s="26">
        <v>116.757602</v>
      </c>
      <c r="M13" s="13">
        <v>164</v>
      </c>
      <c r="N13" s="26">
        <v>44.875</v>
      </c>
      <c r="O13" s="27">
        <v>0</v>
      </c>
      <c r="P13" s="13">
        <v>0</v>
      </c>
      <c r="Q13" s="22">
        <v>0</v>
      </c>
      <c r="R13" s="13">
        <v>794</v>
      </c>
      <c r="S13" s="20">
        <v>239.224504</v>
      </c>
      <c r="T13" s="21">
        <f>C13+E13+G13+I13+K13+M13+O13+P13+Q13+R13</f>
        <v>18490</v>
      </c>
      <c r="U13" s="20">
        <f>D13+F13+H13+J13+L13+N13+S13</f>
        <v>1750.1450109999998</v>
      </c>
    </row>
    <row r="14" spans="2:21" ht="15.75">
      <c r="B14" s="28" t="s">
        <v>0</v>
      </c>
      <c r="C14" s="28">
        <f aca="true" t="shared" si="0" ref="C14:S14">SUM(C10:C13)</f>
        <v>9313414</v>
      </c>
      <c r="D14" s="29">
        <f t="shared" si="0"/>
        <v>1948849.2557519998</v>
      </c>
      <c r="E14" s="28">
        <f t="shared" si="0"/>
        <v>277072</v>
      </c>
      <c r="F14" s="29">
        <f t="shared" si="0"/>
        <v>183860.129957</v>
      </c>
      <c r="G14" s="28">
        <f t="shared" si="0"/>
        <v>34651</v>
      </c>
      <c r="H14" s="29">
        <f t="shared" si="0"/>
        <v>4820.114265</v>
      </c>
      <c r="I14" s="28">
        <f t="shared" si="0"/>
        <v>387579</v>
      </c>
      <c r="J14" s="29">
        <f t="shared" si="0"/>
        <v>117227.81654200002</v>
      </c>
      <c r="K14" s="28">
        <f t="shared" si="0"/>
        <v>3656599</v>
      </c>
      <c r="L14" s="29">
        <f t="shared" si="0"/>
        <v>2005115.7409869998</v>
      </c>
      <c r="M14" s="28">
        <f t="shared" si="0"/>
        <v>4065468</v>
      </c>
      <c r="N14" s="30">
        <f t="shared" si="0"/>
        <v>1746951.3908799998</v>
      </c>
      <c r="O14" s="29">
        <f t="shared" si="0"/>
        <v>48</v>
      </c>
      <c r="P14" s="28">
        <f t="shared" si="0"/>
        <v>5</v>
      </c>
      <c r="Q14" s="31">
        <f t="shared" si="0"/>
        <v>18</v>
      </c>
      <c r="R14" s="29">
        <f t="shared" si="0"/>
        <v>2150679</v>
      </c>
      <c r="S14" s="30">
        <f t="shared" si="0"/>
        <v>703873.8009230001</v>
      </c>
      <c r="T14" s="29">
        <f>SUM(T10:T13)</f>
        <v>19885533</v>
      </c>
      <c r="U14" s="30">
        <f>SUM(U10:U13)</f>
        <v>6710698.249306001</v>
      </c>
    </row>
    <row r="15" ht="15">
      <c r="D15" s="41"/>
    </row>
    <row r="16" spans="2:21" ht="15.75">
      <c r="B16" s="65" t="s">
        <v>11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36" customHeight="1">
      <c r="B17" s="6"/>
      <c r="C17" s="69" t="s">
        <v>1</v>
      </c>
      <c r="D17" s="70"/>
      <c r="E17" s="68" t="s">
        <v>2</v>
      </c>
      <c r="F17" s="67"/>
      <c r="G17" s="68" t="s">
        <v>6</v>
      </c>
      <c r="H17" s="67"/>
      <c r="I17" s="68" t="s">
        <v>62</v>
      </c>
      <c r="J17" s="67"/>
      <c r="K17" s="68" t="s">
        <v>63</v>
      </c>
      <c r="L17" s="67"/>
      <c r="M17" s="68" t="s">
        <v>64</v>
      </c>
      <c r="N17" s="67"/>
      <c r="O17" s="1" t="s">
        <v>65</v>
      </c>
      <c r="P17" s="1" t="s">
        <v>66</v>
      </c>
      <c r="Q17" s="1" t="s">
        <v>3</v>
      </c>
      <c r="R17" s="64" t="s">
        <v>7</v>
      </c>
      <c r="S17" s="64"/>
      <c r="T17" s="68" t="s">
        <v>0</v>
      </c>
      <c r="U17" s="67"/>
    </row>
    <row r="18" spans="2:21" ht="15.75">
      <c r="B18" s="7" t="s">
        <v>13</v>
      </c>
      <c r="C18" s="36" t="s">
        <v>4</v>
      </c>
      <c r="D18" s="37" t="s">
        <v>5</v>
      </c>
      <c r="E18" s="3" t="s">
        <v>4</v>
      </c>
      <c r="F18" s="37" t="s">
        <v>5</v>
      </c>
      <c r="G18" s="36" t="s">
        <v>4</v>
      </c>
      <c r="H18" s="37" t="s">
        <v>5</v>
      </c>
      <c r="I18" s="3" t="s">
        <v>4</v>
      </c>
      <c r="J18" s="38" t="s">
        <v>5</v>
      </c>
      <c r="K18" s="3" t="s">
        <v>4</v>
      </c>
      <c r="L18" s="36" t="s">
        <v>5</v>
      </c>
      <c r="M18" s="36" t="s">
        <v>4</v>
      </c>
      <c r="N18" s="38" t="s">
        <v>5</v>
      </c>
      <c r="O18" s="36" t="s">
        <v>4</v>
      </c>
      <c r="P18" s="36" t="s">
        <v>4</v>
      </c>
      <c r="Q18" s="3" t="s">
        <v>4</v>
      </c>
      <c r="R18" s="3" t="s">
        <v>4</v>
      </c>
      <c r="S18" s="38" t="s">
        <v>5</v>
      </c>
      <c r="T18" s="5" t="s">
        <v>4</v>
      </c>
      <c r="U18" s="4" t="s">
        <v>5</v>
      </c>
    </row>
    <row r="19" spans="2:21" ht="15.75">
      <c r="B19" s="9" t="s">
        <v>14</v>
      </c>
      <c r="C19" s="10">
        <v>7220973</v>
      </c>
      <c r="D19" s="11">
        <v>1485327.328537</v>
      </c>
      <c r="E19" s="12">
        <v>133680</v>
      </c>
      <c r="F19" s="11">
        <v>91741.083893</v>
      </c>
      <c r="G19" s="10">
        <v>30596</v>
      </c>
      <c r="H19" s="11">
        <v>4198.005485</v>
      </c>
      <c r="I19" s="12">
        <v>302617</v>
      </c>
      <c r="J19" s="11">
        <v>92762.730951</v>
      </c>
      <c r="K19" s="13">
        <v>2485404</v>
      </c>
      <c r="L19" s="14">
        <v>1343961.573221</v>
      </c>
      <c r="M19" s="15">
        <v>2529216</v>
      </c>
      <c r="N19" s="14">
        <v>987037.026871</v>
      </c>
      <c r="O19" s="16">
        <v>0</v>
      </c>
      <c r="P19" s="15">
        <v>0</v>
      </c>
      <c r="Q19" s="16">
        <v>0</v>
      </c>
      <c r="R19" s="13">
        <v>1970037</v>
      </c>
      <c r="S19" s="14">
        <v>650560.720437</v>
      </c>
      <c r="T19" s="23">
        <f>C19+E19+G19+I19+K19+M19+O19+P19+Q19+R19</f>
        <v>14672523</v>
      </c>
      <c r="U19" s="14">
        <f>D19+F19+H19+J19+L19+N19+S19</f>
        <v>4655588.4693950005</v>
      </c>
    </row>
    <row r="20" spans="2:21" ht="15.75">
      <c r="B20" s="18" t="s">
        <v>15</v>
      </c>
      <c r="C20" s="12">
        <v>1350475</v>
      </c>
      <c r="D20" s="19">
        <v>283799.566259</v>
      </c>
      <c r="E20" s="12">
        <v>62491</v>
      </c>
      <c r="F20" s="19">
        <v>41093.253057</v>
      </c>
      <c r="G20" s="12">
        <v>3409</v>
      </c>
      <c r="H20" s="19">
        <v>537.7215</v>
      </c>
      <c r="I20" s="12">
        <v>48718</v>
      </c>
      <c r="J20" s="19">
        <v>15721.970515</v>
      </c>
      <c r="K20" s="13">
        <v>647294</v>
      </c>
      <c r="L20" s="20">
        <v>363709.887561</v>
      </c>
      <c r="M20" s="13">
        <v>837001</v>
      </c>
      <c r="N20" s="20">
        <v>396410.062524</v>
      </c>
      <c r="O20" s="22">
        <v>17</v>
      </c>
      <c r="P20" s="13">
        <v>2</v>
      </c>
      <c r="Q20" s="22">
        <v>5</v>
      </c>
      <c r="R20" s="13">
        <v>112795</v>
      </c>
      <c r="S20" s="20">
        <v>32737.793811</v>
      </c>
      <c r="T20" s="23">
        <f>C20+E20+G20+I20+K20+M20+O20+P20+Q20+R20</f>
        <v>3062207</v>
      </c>
      <c r="U20" s="20">
        <f>D20+F20+H20+J20+L20+N20+S20</f>
        <v>1134010.255227</v>
      </c>
    </row>
    <row r="21" spans="2:21" ht="15.75">
      <c r="B21" s="18" t="s">
        <v>16</v>
      </c>
      <c r="C21" s="12">
        <v>498286</v>
      </c>
      <c r="D21" s="19">
        <v>128811.310971</v>
      </c>
      <c r="E21" s="12">
        <v>53154</v>
      </c>
      <c r="F21" s="19">
        <v>33729.009466</v>
      </c>
      <c r="G21" s="12">
        <v>250</v>
      </c>
      <c r="H21" s="19">
        <v>38.399126</v>
      </c>
      <c r="I21" s="12">
        <v>21672</v>
      </c>
      <c r="J21" s="19">
        <v>5533.077127</v>
      </c>
      <c r="K21" s="13">
        <v>362083</v>
      </c>
      <c r="L21" s="20">
        <v>206506.644983</v>
      </c>
      <c r="M21" s="13">
        <v>497572</v>
      </c>
      <c r="N21" s="20">
        <v>257986.445083</v>
      </c>
      <c r="O21" s="22">
        <v>30</v>
      </c>
      <c r="P21" s="13">
        <v>3</v>
      </c>
      <c r="Q21" s="22">
        <v>13</v>
      </c>
      <c r="R21" s="13">
        <v>45539</v>
      </c>
      <c r="S21" s="20">
        <v>13652.325466</v>
      </c>
      <c r="T21" s="23">
        <f>C21+E21+G21+I21+K21+M21+O21+P21+Q21+R21</f>
        <v>1478602</v>
      </c>
      <c r="U21" s="20">
        <f>D21+F21+H21+J21+L21+N21+S21</f>
        <v>646257.212222</v>
      </c>
    </row>
    <row r="22" spans="2:21" ht="15.75">
      <c r="B22" s="24" t="s">
        <v>17</v>
      </c>
      <c r="C22" s="12">
        <v>243680</v>
      </c>
      <c r="D22" s="25">
        <v>50911.049985</v>
      </c>
      <c r="E22" s="12">
        <v>27747</v>
      </c>
      <c r="F22" s="25">
        <v>17296.783541</v>
      </c>
      <c r="G22" s="12">
        <v>396</v>
      </c>
      <c r="H22" s="25">
        <v>45.988154</v>
      </c>
      <c r="I22" s="12">
        <v>14572</v>
      </c>
      <c r="J22" s="25">
        <v>3210.037949</v>
      </c>
      <c r="K22" s="13">
        <v>161818</v>
      </c>
      <c r="L22" s="26">
        <v>90937.635222</v>
      </c>
      <c r="M22" s="13">
        <v>201679</v>
      </c>
      <c r="N22" s="26">
        <v>105517.856402</v>
      </c>
      <c r="O22" s="27">
        <v>1</v>
      </c>
      <c r="P22" s="13">
        <v>0</v>
      </c>
      <c r="Q22" s="22">
        <v>0</v>
      </c>
      <c r="R22" s="13">
        <v>22308</v>
      </c>
      <c r="S22" s="20">
        <v>6922.961209</v>
      </c>
      <c r="T22" s="23">
        <f>C22+E22+G22+I22+K22+M22+O22+P22+Q22+R22</f>
        <v>672201</v>
      </c>
      <c r="U22" s="20">
        <f>D22+F22+H22+J22+L22+N22+S22</f>
        <v>274842.312462</v>
      </c>
    </row>
    <row r="23" spans="2:21" ht="15.75">
      <c r="B23" s="28" t="s">
        <v>0</v>
      </c>
      <c r="C23" s="28">
        <f aca="true" t="shared" si="1" ref="C23:S23">SUM(C19:C22)</f>
        <v>9313414</v>
      </c>
      <c r="D23" s="29">
        <f t="shared" si="1"/>
        <v>1948849.255752</v>
      </c>
      <c r="E23" s="28">
        <f t="shared" si="1"/>
        <v>277072</v>
      </c>
      <c r="F23" s="29">
        <f t="shared" si="1"/>
        <v>183860.129957</v>
      </c>
      <c r="G23" s="28">
        <f t="shared" si="1"/>
        <v>34651</v>
      </c>
      <c r="H23" s="29">
        <f t="shared" si="1"/>
        <v>4820.114264999999</v>
      </c>
      <c r="I23" s="28">
        <f t="shared" si="1"/>
        <v>387579</v>
      </c>
      <c r="J23" s="29">
        <f t="shared" si="1"/>
        <v>117227.816542</v>
      </c>
      <c r="K23" s="28">
        <f t="shared" si="1"/>
        <v>3656599</v>
      </c>
      <c r="L23" s="29">
        <f t="shared" si="1"/>
        <v>2005115.740987</v>
      </c>
      <c r="M23" s="28">
        <f t="shared" si="1"/>
        <v>4065468</v>
      </c>
      <c r="N23" s="30">
        <f t="shared" si="1"/>
        <v>1746951.3908799998</v>
      </c>
      <c r="O23" s="29">
        <f t="shared" si="1"/>
        <v>48</v>
      </c>
      <c r="P23" s="28">
        <f t="shared" si="1"/>
        <v>5</v>
      </c>
      <c r="Q23" s="31">
        <f t="shared" si="1"/>
        <v>18</v>
      </c>
      <c r="R23" s="29">
        <f t="shared" si="1"/>
        <v>2150679</v>
      </c>
      <c r="S23" s="30">
        <f t="shared" si="1"/>
        <v>703873.800923</v>
      </c>
      <c r="T23" s="29">
        <f>SUM(T19:T22)</f>
        <v>19885533</v>
      </c>
      <c r="U23" s="30">
        <f>SUM(U19:U22)</f>
        <v>6710698.249306</v>
      </c>
    </row>
    <row r="25" spans="2:21" ht="15.75">
      <c r="B25" s="65" t="s">
        <v>18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36" customHeight="1">
      <c r="B26" s="6"/>
      <c r="C26" s="69" t="s">
        <v>1</v>
      </c>
      <c r="D26" s="70"/>
      <c r="E26" s="68" t="s">
        <v>2</v>
      </c>
      <c r="F26" s="67"/>
      <c r="G26" s="68" t="s">
        <v>6</v>
      </c>
      <c r="H26" s="67"/>
      <c r="I26" s="68" t="s">
        <v>62</v>
      </c>
      <c r="J26" s="67"/>
      <c r="K26" s="68" t="s">
        <v>63</v>
      </c>
      <c r="L26" s="67"/>
      <c r="M26" s="68" t="s">
        <v>64</v>
      </c>
      <c r="N26" s="67"/>
      <c r="O26" s="1" t="s">
        <v>65</v>
      </c>
      <c r="P26" s="1" t="s">
        <v>66</v>
      </c>
      <c r="Q26" s="1" t="s">
        <v>3</v>
      </c>
      <c r="R26" s="64" t="s">
        <v>7</v>
      </c>
      <c r="S26" s="64"/>
      <c r="T26" s="68" t="s">
        <v>0</v>
      </c>
      <c r="U26" s="67"/>
    </row>
    <row r="27" spans="2:21" ht="15.75">
      <c r="B27" s="2" t="s">
        <v>52</v>
      </c>
      <c r="C27" s="3" t="s">
        <v>4</v>
      </c>
      <c r="D27" s="37" t="s">
        <v>5</v>
      </c>
      <c r="E27" s="3" t="s">
        <v>4</v>
      </c>
      <c r="F27" s="37" t="s">
        <v>5</v>
      </c>
      <c r="G27" s="3" t="s">
        <v>4</v>
      </c>
      <c r="H27" s="37" t="s">
        <v>5</v>
      </c>
      <c r="I27" s="3" t="s">
        <v>4</v>
      </c>
      <c r="J27" s="38" t="s">
        <v>5</v>
      </c>
      <c r="K27" s="3" t="s">
        <v>4</v>
      </c>
      <c r="L27" s="3" t="s">
        <v>5</v>
      </c>
      <c r="M27" s="3" t="s">
        <v>4</v>
      </c>
      <c r="N27" s="37" t="s">
        <v>5</v>
      </c>
      <c r="O27" s="3" t="s">
        <v>4</v>
      </c>
      <c r="P27" s="3" t="s">
        <v>4</v>
      </c>
      <c r="Q27" s="42" t="s">
        <v>4</v>
      </c>
      <c r="R27" s="3" t="s">
        <v>4</v>
      </c>
      <c r="S27" s="38" t="s">
        <v>5</v>
      </c>
      <c r="T27" s="39" t="s">
        <v>4</v>
      </c>
      <c r="U27" s="4" t="s">
        <v>5</v>
      </c>
    </row>
    <row r="28" spans="2:21" ht="15.75">
      <c r="B28" s="18" t="s">
        <v>19</v>
      </c>
      <c r="C28" s="12">
        <v>261</v>
      </c>
      <c r="D28" s="19">
        <v>26.685778</v>
      </c>
      <c r="E28" s="12">
        <v>0</v>
      </c>
      <c r="F28" s="19">
        <v>0</v>
      </c>
      <c r="G28" s="12">
        <v>0</v>
      </c>
      <c r="H28" s="19">
        <v>0</v>
      </c>
      <c r="I28" s="12">
        <v>46</v>
      </c>
      <c r="J28" s="11">
        <v>18.839305</v>
      </c>
      <c r="K28" s="13">
        <v>288</v>
      </c>
      <c r="L28" s="20">
        <v>149.015557</v>
      </c>
      <c r="M28" s="13">
        <v>3</v>
      </c>
      <c r="N28" s="20">
        <v>2.23</v>
      </c>
      <c r="O28" s="22">
        <v>0</v>
      </c>
      <c r="P28" s="13">
        <v>0</v>
      </c>
      <c r="Q28" s="22">
        <v>0</v>
      </c>
      <c r="R28" s="13">
        <v>74</v>
      </c>
      <c r="S28" s="14">
        <v>29.765035</v>
      </c>
      <c r="T28" s="15">
        <f>C28+E28+G28+I28+K28+M28+O28+P28+Q28+R28</f>
        <v>672</v>
      </c>
      <c r="U28" s="20">
        <f>D28+F28+H28+J28+L28+N28+S28</f>
        <v>226.535675</v>
      </c>
    </row>
    <row r="29" spans="2:21" ht="15.75">
      <c r="B29" s="18" t="s">
        <v>20</v>
      </c>
      <c r="C29" s="12">
        <v>1620250</v>
      </c>
      <c r="D29" s="19">
        <v>471000.069574</v>
      </c>
      <c r="E29" s="12">
        <v>125167</v>
      </c>
      <c r="F29" s="19">
        <v>79653.192839</v>
      </c>
      <c r="G29" s="12">
        <v>481</v>
      </c>
      <c r="H29" s="19">
        <v>106.164629</v>
      </c>
      <c r="I29" s="12">
        <v>26942</v>
      </c>
      <c r="J29" s="19">
        <v>9918.46517</v>
      </c>
      <c r="K29" s="13">
        <v>1174598</v>
      </c>
      <c r="L29" s="20">
        <v>582854.239206</v>
      </c>
      <c r="M29" s="13">
        <v>1588689</v>
      </c>
      <c r="N29" s="20">
        <v>625019.277423</v>
      </c>
      <c r="O29" s="22">
        <v>0</v>
      </c>
      <c r="P29" s="13">
        <v>0</v>
      </c>
      <c r="Q29" s="22">
        <v>0</v>
      </c>
      <c r="R29" s="13">
        <v>591230</v>
      </c>
      <c r="S29" s="20">
        <v>248872.083015</v>
      </c>
      <c r="T29" s="21">
        <f aca="true" t="shared" si="2" ref="T29:T60">C29+E29+G29+I29+K29+M29+O29+P29+Q29+R29</f>
        <v>5127357</v>
      </c>
      <c r="U29" s="20">
        <f aca="true" t="shared" si="3" ref="U29:U60">D29+F29+H29+J29+L29+N29+S29</f>
        <v>2017423.491856</v>
      </c>
    </row>
    <row r="30" spans="2:21" ht="15.75">
      <c r="B30" s="18" t="s">
        <v>21</v>
      </c>
      <c r="C30" s="12">
        <v>6360</v>
      </c>
      <c r="D30" s="19">
        <v>2842.321439</v>
      </c>
      <c r="E30" s="12">
        <v>397</v>
      </c>
      <c r="F30" s="19">
        <v>285.787038</v>
      </c>
      <c r="G30" s="12">
        <v>0</v>
      </c>
      <c r="H30" s="19">
        <v>0</v>
      </c>
      <c r="I30" s="12">
        <v>851</v>
      </c>
      <c r="J30" s="19">
        <v>171.67804</v>
      </c>
      <c r="K30" s="13">
        <v>14884</v>
      </c>
      <c r="L30" s="20">
        <v>10130.753225</v>
      </c>
      <c r="M30" s="13">
        <v>7082</v>
      </c>
      <c r="N30" s="20">
        <v>4388.333625</v>
      </c>
      <c r="O30" s="22">
        <v>0</v>
      </c>
      <c r="P30" s="13">
        <v>0</v>
      </c>
      <c r="Q30" s="22">
        <v>0</v>
      </c>
      <c r="R30" s="13">
        <v>1995</v>
      </c>
      <c r="S30" s="20">
        <v>735.998086</v>
      </c>
      <c r="T30" s="21">
        <f t="shared" si="2"/>
        <v>31569</v>
      </c>
      <c r="U30" s="20">
        <f t="shared" si="3"/>
        <v>18554.871453</v>
      </c>
    </row>
    <row r="31" spans="2:21" ht="15.75">
      <c r="B31" s="18" t="s">
        <v>22</v>
      </c>
      <c r="C31" s="12">
        <v>1419</v>
      </c>
      <c r="D31" s="19">
        <v>449.801665</v>
      </c>
      <c r="E31" s="12">
        <v>224</v>
      </c>
      <c r="F31" s="19">
        <v>139.120272</v>
      </c>
      <c r="G31" s="12">
        <v>0</v>
      </c>
      <c r="H31" s="19">
        <v>0</v>
      </c>
      <c r="I31" s="12">
        <v>157</v>
      </c>
      <c r="J31" s="19">
        <v>90.526025</v>
      </c>
      <c r="K31" s="13">
        <v>7913</v>
      </c>
      <c r="L31" s="20">
        <v>5313.765156</v>
      </c>
      <c r="M31" s="13">
        <v>2284</v>
      </c>
      <c r="N31" s="20">
        <v>1623.482934</v>
      </c>
      <c r="O31" s="22">
        <v>0</v>
      </c>
      <c r="P31" s="13">
        <v>0</v>
      </c>
      <c r="Q31" s="22">
        <v>0</v>
      </c>
      <c r="R31" s="13">
        <v>1328</v>
      </c>
      <c r="S31" s="20">
        <v>455.293233</v>
      </c>
      <c r="T31" s="21">
        <f t="shared" si="2"/>
        <v>13325</v>
      </c>
      <c r="U31" s="20">
        <f t="shared" si="3"/>
        <v>8071.989285000001</v>
      </c>
    </row>
    <row r="32" spans="2:21" ht="15.75">
      <c r="B32" s="18" t="s">
        <v>23</v>
      </c>
      <c r="C32" s="12">
        <v>281368</v>
      </c>
      <c r="D32" s="19">
        <v>73809.120706</v>
      </c>
      <c r="E32" s="12">
        <v>4012</v>
      </c>
      <c r="F32" s="19">
        <v>2585.903676</v>
      </c>
      <c r="G32" s="12">
        <v>17130</v>
      </c>
      <c r="H32" s="19">
        <v>2027.613203</v>
      </c>
      <c r="I32" s="12">
        <v>42709</v>
      </c>
      <c r="J32" s="19">
        <v>8765.366145</v>
      </c>
      <c r="K32" s="13">
        <v>169885</v>
      </c>
      <c r="L32" s="20">
        <v>78058.271752</v>
      </c>
      <c r="M32" s="13">
        <v>133136</v>
      </c>
      <c r="N32" s="20">
        <v>45631.544128</v>
      </c>
      <c r="O32" s="22">
        <v>0</v>
      </c>
      <c r="P32" s="13">
        <v>0</v>
      </c>
      <c r="Q32" s="22">
        <v>0</v>
      </c>
      <c r="R32" s="13">
        <v>97002</v>
      </c>
      <c r="S32" s="20">
        <v>26831.465557</v>
      </c>
      <c r="T32" s="21">
        <f t="shared" si="2"/>
        <v>745242</v>
      </c>
      <c r="U32" s="20">
        <f t="shared" si="3"/>
        <v>237709.285167</v>
      </c>
    </row>
    <row r="33" spans="2:21" ht="15.75">
      <c r="B33" s="18" t="s">
        <v>24</v>
      </c>
      <c r="C33" s="12">
        <v>2625714</v>
      </c>
      <c r="D33" s="19">
        <v>408589.354016</v>
      </c>
      <c r="E33" s="12">
        <v>7631</v>
      </c>
      <c r="F33" s="19">
        <v>16013.067197</v>
      </c>
      <c r="G33" s="12">
        <v>2633</v>
      </c>
      <c r="H33" s="19">
        <v>554.614161</v>
      </c>
      <c r="I33" s="12">
        <v>18418</v>
      </c>
      <c r="J33" s="19">
        <v>9306.612842</v>
      </c>
      <c r="K33" s="13">
        <v>432609</v>
      </c>
      <c r="L33" s="20">
        <v>206244.814762</v>
      </c>
      <c r="M33" s="13">
        <v>313432</v>
      </c>
      <c r="N33" s="20">
        <v>115353.854259</v>
      </c>
      <c r="O33" s="22">
        <v>0</v>
      </c>
      <c r="P33" s="13">
        <v>0</v>
      </c>
      <c r="Q33" s="22">
        <v>0</v>
      </c>
      <c r="R33" s="13">
        <v>469450</v>
      </c>
      <c r="S33" s="20">
        <v>141403.460881</v>
      </c>
      <c r="T33" s="21">
        <f t="shared" si="2"/>
        <v>3869887</v>
      </c>
      <c r="U33" s="20">
        <f t="shared" si="3"/>
        <v>897465.7781180001</v>
      </c>
    </row>
    <row r="34" spans="2:21" ht="15.75">
      <c r="B34" s="18" t="s">
        <v>25</v>
      </c>
      <c r="C34" s="12">
        <v>151932</v>
      </c>
      <c r="D34" s="19">
        <v>43670.862601</v>
      </c>
      <c r="E34" s="12">
        <v>7988</v>
      </c>
      <c r="F34" s="19">
        <v>4835.867996</v>
      </c>
      <c r="G34" s="12">
        <v>3786</v>
      </c>
      <c r="H34" s="19">
        <v>491.350014</v>
      </c>
      <c r="I34" s="12">
        <v>11384</v>
      </c>
      <c r="J34" s="19">
        <v>3713.370735</v>
      </c>
      <c r="K34" s="13">
        <v>97422</v>
      </c>
      <c r="L34" s="20">
        <v>59079.969581</v>
      </c>
      <c r="M34" s="13">
        <v>95530</v>
      </c>
      <c r="N34" s="20">
        <v>37267.718761</v>
      </c>
      <c r="O34" s="22">
        <v>0</v>
      </c>
      <c r="P34" s="13">
        <v>0</v>
      </c>
      <c r="Q34" s="22">
        <v>0</v>
      </c>
      <c r="R34" s="13">
        <v>56281</v>
      </c>
      <c r="S34" s="20">
        <v>15501.470029</v>
      </c>
      <c r="T34" s="21">
        <f t="shared" si="2"/>
        <v>424323</v>
      </c>
      <c r="U34" s="20">
        <f t="shared" si="3"/>
        <v>164560.60971699998</v>
      </c>
    </row>
    <row r="35" spans="2:21" ht="15.75">
      <c r="B35" s="18" t="s">
        <v>26</v>
      </c>
      <c r="C35" s="12">
        <v>304520</v>
      </c>
      <c r="D35" s="19">
        <v>49460.375055</v>
      </c>
      <c r="E35" s="12">
        <v>12553</v>
      </c>
      <c r="F35" s="19">
        <v>5027.602991</v>
      </c>
      <c r="G35" s="12">
        <v>80</v>
      </c>
      <c r="H35" s="19">
        <v>17.65042</v>
      </c>
      <c r="I35" s="12">
        <v>10371</v>
      </c>
      <c r="J35" s="19">
        <v>9955.203373</v>
      </c>
      <c r="K35" s="13">
        <v>94855</v>
      </c>
      <c r="L35" s="20">
        <v>50302.589546</v>
      </c>
      <c r="M35" s="13">
        <v>121456</v>
      </c>
      <c r="N35" s="20">
        <v>58456.185597</v>
      </c>
      <c r="O35" s="22">
        <v>43</v>
      </c>
      <c r="P35" s="13">
        <v>5</v>
      </c>
      <c r="Q35" s="22">
        <v>18</v>
      </c>
      <c r="R35" s="13">
        <v>29071</v>
      </c>
      <c r="S35" s="20">
        <v>9036.301607</v>
      </c>
      <c r="T35" s="21">
        <f t="shared" si="2"/>
        <v>572972</v>
      </c>
      <c r="U35" s="20">
        <f t="shared" si="3"/>
        <v>182255.908589</v>
      </c>
    </row>
    <row r="36" spans="2:21" ht="15.75">
      <c r="B36" s="18" t="s">
        <v>27</v>
      </c>
      <c r="C36" s="12">
        <v>128009</v>
      </c>
      <c r="D36" s="19">
        <v>39292.002148</v>
      </c>
      <c r="E36" s="12">
        <v>5261</v>
      </c>
      <c r="F36" s="19">
        <v>3379.417008</v>
      </c>
      <c r="G36" s="12">
        <v>61</v>
      </c>
      <c r="H36" s="19">
        <v>15.87691</v>
      </c>
      <c r="I36" s="12">
        <v>4381</v>
      </c>
      <c r="J36" s="19">
        <v>2619.414309</v>
      </c>
      <c r="K36" s="13">
        <v>87864</v>
      </c>
      <c r="L36" s="20">
        <v>49938.770811</v>
      </c>
      <c r="M36" s="13">
        <v>96398</v>
      </c>
      <c r="N36" s="20">
        <v>42830.800069</v>
      </c>
      <c r="O36" s="22">
        <v>2</v>
      </c>
      <c r="P36" s="13">
        <v>0</v>
      </c>
      <c r="Q36" s="22">
        <v>0</v>
      </c>
      <c r="R36" s="13">
        <v>30829</v>
      </c>
      <c r="S36" s="20">
        <v>9465.126991</v>
      </c>
      <c r="T36" s="21">
        <f t="shared" si="2"/>
        <v>352805</v>
      </c>
      <c r="U36" s="20">
        <f t="shared" si="3"/>
        <v>147541.40824599998</v>
      </c>
    </row>
    <row r="37" spans="2:21" ht="15.75">
      <c r="B37" s="18" t="s">
        <v>28</v>
      </c>
      <c r="C37" s="12">
        <v>56834</v>
      </c>
      <c r="D37" s="19">
        <v>10613.906681</v>
      </c>
      <c r="E37" s="12">
        <v>2479</v>
      </c>
      <c r="F37" s="19">
        <v>2034.776158</v>
      </c>
      <c r="G37" s="12">
        <v>4</v>
      </c>
      <c r="H37" s="19">
        <v>1.47032</v>
      </c>
      <c r="I37" s="12">
        <v>13450</v>
      </c>
      <c r="J37" s="19">
        <v>3295.574748</v>
      </c>
      <c r="K37" s="13">
        <v>19554</v>
      </c>
      <c r="L37" s="20">
        <v>16843.114004</v>
      </c>
      <c r="M37" s="13">
        <v>17140</v>
      </c>
      <c r="N37" s="20">
        <v>10789.267641</v>
      </c>
      <c r="O37" s="22">
        <v>0</v>
      </c>
      <c r="P37" s="13">
        <v>0</v>
      </c>
      <c r="Q37" s="22">
        <v>0</v>
      </c>
      <c r="R37" s="13">
        <v>12041</v>
      </c>
      <c r="S37" s="20">
        <v>3595.618855</v>
      </c>
      <c r="T37" s="21">
        <f t="shared" si="2"/>
        <v>121502</v>
      </c>
      <c r="U37" s="20">
        <f t="shared" si="3"/>
        <v>47173.728406999995</v>
      </c>
    </row>
    <row r="38" spans="2:21" ht="15.75">
      <c r="B38" s="18" t="s">
        <v>29</v>
      </c>
      <c r="C38" s="12">
        <v>93200</v>
      </c>
      <c r="D38" s="19">
        <v>18239.992388</v>
      </c>
      <c r="E38" s="12">
        <v>2279</v>
      </c>
      <c r="F38" s="19">
        <v>1366.323046</v>
      </c>
      <c r="G38" s="12">
        <v>451</v>
      </c>
      <c r="H38" s="19">
        <v>60.970043</v>
      </c>
      <c r="I38" s="12">
        <v>8717</v>
      </c>
      <c r="J38" s="19">
        <v>1538.821183</v>
      </c>
      <c r="K38" s="13">
        <v>33141</v>
      </c>
      <c r="L38" s="20">
        <v>18846.088044</v>
      </c>
      <c r="M38" s="13">
        <v>29971</v>
      </c>
      <c r="N38" s="20">
        <v>14569.610779</v>
      </c>
      <c r="O38" s="22">
        <v>0</v>
      </c>
      <c r="P38" s="13">
        <v>0</v>
      </c>
      <c r="Q38" s="22">
        <v>0</v>
      </c>
      <c r="R38" s="13">
        <v>16662</v>
      </c>
      <c r="S38" s="20">
        <v>4850.456601</v>
      </c>
      <c r="T38" s="21">
        <f t="shared" si="2"/>
        <v>184421</v>
      </c>
      <c r="U38" s="20">
        <f t="shared" si="3"/>
        <v>59472.262084</v>
      </c>
    </row>
    <row r="39" spans="2:21" ht="15.75">
      <c r="B39" s="18" t="s">
        <v>30</v>
      </c>
      <c r="C39" s="12">
        <v>117171</v>
      </c>
      <c r="D39" s="19">
        <v>33882.859449</v>
      </c>
      <c r="E39" s="12">
        <v>3124</v>
      </c>
      <c r="F39" s="19">
        <v>2201.631919</v>
      </c>
      <c r="G39" s="12">
        <v>56</v>
      </c>
      <c r="H39" s="19">
        <v>12.99418</v>
      </c>
      <c r="I39" s="12">
        <v>7719</v>
      </c>
      <c r="J39" s="19">
        <v>2442.487034</v>
      </c>
      <c r="K39" s="13">
        <v>49716</v>
      </c>
      <c r="L39" s="20">
        <v>33374.520516</v>
      </c>
      <c r="M39" s="13">
        <v>86150</v>
      </c>
      <c r="N39" s="20">
        <v>37639.361543</v>
      </c>
      <c r="O39" s="22">
        <v>0</v>
      </c>
      <c r="P39" s="13">
        <v>0</v>
      </c>
      <c r="Q39" s="22">
        <v>0</v>
      </c>
      <c r="R39" s="13">
        <v>29313</v>
      </c>
      <c r="S39" s="20">
        <v>7800.087995</v>
      </c>
      <c r="T39" s="21">
        <f t="shared" si="2"/>
        <v>293249</v>
      </c>
      <c r="U39" s="20">
        <f t="shared" si="3"/>
        <v>117353.942636</v>
      </c>
    </row>
    <row r="40" spans="2:21" ht="15.75">
      <c r="B40" s="18" t="s">
        <v>31</v>
      </c>
      <c r="C40" s="12">
        <v>97241</v>
      </c>
      <c r="D40" s="19">
        <v>29658.879595</v>
      </c>
      <c r="E40" s="12">
        <v>4368</v>
      </c>
      <c r="F40" s="19">
        <v>3332.906116</v>
      </c>
      <c r="G40" s="12">
        <v>1790</v>
      </c>
      <c r="H40" s="19">
        <v>255.116661</v>
      </c>
      <c r="I40" s="12">
        <v>9977</v>
      </c>
      <c r="J40" s="19">
        <v>3380.62936</v>
      </c>
      <c r="K40" s="13">
        <v>61742</v>
      </c>
      <c r="L40" s="20">
        <v>36727.965497</v>
      </c>
      <c r="M40" s="13">
        <v>73546</v>
      </c>
      <c r="N40" s="20">
        <v>37534.606487</v>
      </c>
      <c r="O40" s="22">
        <v>0</v>
      </c>
      <c r="P40" s="13">
        <v>0</v>
      </c>
      <c r="Q40" s="22">
        <v>0</v>
      </c>
      <c r="R40" s="13">
        <v>24814</v>
      </c>
      <c r="S40" s="20">
        <v>7270.061597</v>
      </c>
      <c r="T40" s="21">
        <f t="shared" si="2"/>
        <v>273478</v>
      </c>
      <c r="U40" s="20">
        <f t="shared" si="3"/>
        <v>118160.165313</v>
      </c>
    </row>
    <row r="41" spans="2:21" ht="15.75">
      <c r="B41" s="18" t="s">
        <v>32</v>
      </c>
      <c r="C41" s="12">
        <v>12862</v>
      </c>
      <c r="D41" s="19">
        <v>7293.920271</v>
      </c>
      <c r="E41" s="12">
        <v>6472</v>
      </c>
      <c r="F41" s="19">
        <v>4645.945141</v>
      </c>
      <c r="G41" s="12">
        <v>0</v>
      </c>
      <c r="H41" s="19">
        <v>0</v>
      </c>
      <c r="I41" s="12">
        <v>4895</v>
      </c>
      <c r="J41" s="19">
        <v>1397.897594</v>
      </c>
      <c r="K41" s="13">
        <v>45244</v>
      </c>
      <c r="L41" s="20">
        <v>31912.951861</v>
      </c>
      <c r="M41" s="13">
        <v>38444</v>
      </c>
      <c r="N41" s="20">
        <v>25562.681484</v>
      </c>
      <c r="O41" s="22">
        <v>1</v>
      </c>
      <c r="P41" s="13">
        <v>0</v>
      </c>
      <c r="Q41" s="22">
        <v>0</v>
      </c>
      <c r="R41" s="13">
        <v>2581</v>
      </c>
      <c r="S41" s="20">
        <v>1022.778067</v>
      </c>
      <c r="T41" s="21">
        <f t="shared" si="2"/>
        <v>110499</v>
      </c>
      <c r="U41" s="20">
        <f t="shared" si="3"/>
        <v>71836.17441800001</v>
      </c>
    </row>
    <row r="42" spans="2:21" ht="15.75">
      <c r="B42" s="18" t="s">
        <v>33</v>
      </c>
      <c r="C42" s="12">
        <v>98416</v>
      </c>
      <c r="D42" s="19">
        <v>40927.793267</v>
      </c>
      <c r="E42" s="12">
        <v>5690</v>
      </c>
      <c r="F42" s="19">
        <v>4849.916726</v>
      </c>
      <c r="G42" s="12">
        <v>1747</v>
      </c>
      <c r="H42" s="19">
        <v>250.007989</v>
      </c>
      <c r="I42" s="12">
        <v>8218</v>
      </c>
      <c r="J42" s="19">
        <v>2210.427827</v>
      </c>
      <c r="K42" s="13">
        <v>89835</v>
      </c>
      <c r="L42" s="20">
        <v>59250.594882</v>
      </c>
      <c r="M42" s="13">
        <v>91422</v>
      </c>
      <c r="N42" s="20">
        <v>48095.39176</v>
      </c>
      <c r="O42" s="22">
        <v>0</v>
      </c>
      <c r="P42" s="13">
        <v>0</v>
      </c>
      <c r="Q42" s="22">
        <v>0</v>
      </c>
      <c r="R42" s="13">
        <v>33453</v>
      </c>
      <c r="S42" s="20">
        <v>9663.612659</v>
      </c>
      <c r="T42" s="21">
        <f t="shared" si="2"/>
        <v>328781</v>
      </c>
      <c r="U42" s="20">
        <f t="shared" si="3"/>
        <v>165247.74511</v>
      </c>
    </row>
    <row r="43" spans="2:21" ht="15.75">
      <c r="B43" s="18" t="s">
        <v>34</v>
      </c>
      <c r="C43" s="12">
        <v>1079936</v>
      </c>
      <c r="D43" s="19">
        <v>134056.466698</v>
      </c>
      <c r="E43" s="12">
        <v>6948</v>
      </c>
      <c r="F43" s="19">
        <v>4318.910773</v>
      </c>
      <c r="G43" s="12">
        <v>165</v>
      </c>
      <c r="H43" s="19">
        <v>35.478785</v>
      </c>
      <c r="I43" s="12">
        <v>15259</v>
      </c>
      <c r="J43" s="19">
        <v>3784.39941</v>
      </c>
      <c r="K43" s="13">
        <v>190597</v>
      </c>
      <c r="L43" s="20">
        <v>89243.253378</v>
      </c>
      <c r="M43" s="13">
        <v>215648</v>
      </c>
      <c r="N43" s="20">
        <v>88658.068824</v>
      </c>
      <c r="O43" s="22">
        <v>0</v>
      </c>
      <c r="P43" s="13">
        <v>0</v>
      </c>
      <c r="Q43" s="22">
        <v>0</v>
      </c>
      <c r="R43" s="13">
        <v>104211</v>
      </c>
      <c r="S43" s="20">
        <v>28513.757408</v>
      </c>
      <c r="T43" s="21">
        <f t="shared" si="2"/>
        <v>1612764</v>
      </c>
      <c r="U43" s="20">
        <f t="shared" si="3"/>
        <v>348610.335276</v>
      </c>
    </row>
    <row r="44" spans="2:21" ht="15.75">
      <c r="B44" s="18" t="s">
        <v>35</v>
      </c>
      <c r="C44" s="12">
        <v>2133</v>
      </c>
      <c r="D44" s="19">
        <v>207.864439</v>
      </c>
      <c r="E44" s="12">
        <v>61</v>
      </c>
      <c r="F44" s="19">
        <v>79.3528</v>
      </c>
      <c r="G44" s="12">
        <v>0</v>
      </c>
      <c r="H44" s="19">
        <v>0</v>
      </c>
      <c r="I44" s="12">
        <v>10</v>
      </c>
      <c r="J44" s="19">
        <v>3.8</v>
      </c>
      <c r="K44" s="13">
        <v>907</v>
      </c>
      <c r="L44" s="20">
        <v>432.591419</v>
      </c>
      <c r="M44" s="13">
        <v>178</v>
      </c>
      <c r="N44" s="20">
        <v>161.0211</v>
      </c>
      <c r="O44" s="22">
        <v>0</v>
      </c>
      <c r="P44" s="13">
        <v>0</v>
      </c>
      <c r="Q44" s="22">
        <v>0</v>
      </c>
      <c r="R44" s="13">
        <v>16</v>
      </c>
      <c r="S44" s="20">
        <v>6.013324</v>
      </c>
      <c r="T44" s="21">
        <f t="shared" si="2"/>
        <v>3305</v>
      </c>
      <c r="U44" s="20">
        <f t="shared" si="3"/>
        <v>890.643082</v>
      </c>
    </row>
    <row r="45" spans="2:21" ht="15.75">
      <c r="B45" s="18" t="s">
        <v>36</v>
      </c>
      <c r="C45" s="12">
        <v>3436</v>
      </c>
      <c r="D45" s="19">
        <v>1861.71866</v>
      </c>
      <c r="E45" s="12">
        <v>685</v>
      </c>
      <c r="F45" s="19">
        <v>418.862356</v>
      </c>
      <c r="G45" s="12">
        <v>0</v>
      </c>
      <c r="H45" s="19">
        <v>0</v>
      </c>
      <c r="I45" s="12">
        <v>315</v>
      </c>
      <c r="J45" s="19">
        <v>92.063858</v>
      </c>
      <c r="K45" s="13">
        <v>7195</v>
      </c>
      <c r="L45" s="20">
        <v>5619.157895</v>
      </c>
      <c r="M45" s="13">
        <v>5806</v>
      </c>
      <c r="N45" s="20">
        <v>3649.781468</v>
      </c>
      <c r="O45" s="22">
        <v>0</v>
      </c>
      <c r="P45" s="13">
        <v>0</v>
      </c>
      <c r="Q45" s="22">
        <v>0</v>
      </c>
      <c r="R45" s="13">
        <v>634</v>
      </c>
      <c r="S45" s="20">
        <v>310.244964</v>
      </c>
      <c r="T45" s="21">
        <f t="shared" si="2"/>
        <v>18071</v>
      </c>
      <c r="U45" s="20">
        <f t="shared" si="3"/>
        <v>11951.829200999999</v>
      </c>
    </row>
    <row r="46" spans="2:21" ht="15.75">
      <c r="B46" s="18" t="s">
        <v>37</v>
      </c>
      <c r="C46" s="12">
        <v>276299</v>
      </c>
      <c r="D46" s="19">
        <v>42568.776095</v>
      </c>
      <c r="E46" s="12">
        <v>10123</v>
      </c>
      <c r="F46" s="19">
        <v>4145.022677</v>
      </c>
      <c r="G46" s="12">
        <v>129</v>
      </c>
      <c r="H46" s="19">
        <v>25.317813</v>
      </c>
      <c r="I46" s="12">
        <v>23401</v>
      </c>
      <c r="J46" s="19">
        <v>4906.39192</v>
      </c>
      <c r="K46" s="13">
        <v>84810</v>
      </c>
      <c r="L46" s="20">
        <v>51186.269522</v>
      </c>
      <c r="M46" s="13">
        <v>78555</v>
      </c>
      <c r="N46" s="20">
        <v>42402.224517</v>
      </c>
      <c r="O46" s="22">
        <v>0</v>
      </c>
      <c r="P46" s="13">
        <v>0</v>
      </c>
      <c r="Q46" s="22">
        <v>0</v>
      </c>
      <c r="R46" s="13">
        <v>49231</v>
      </c>
      <c r="S46" s="20">
        <v>13896.20532</v>
      </c>
      <c r="T46" s="21">
        <f t="shared" si="2"/>
        <v>522548</v>
      </c>
      <c r="U46" s="20">
        <f t="shared" si="3"/>
        <v>159130.20786400003</v>
      </c>
    </row>
    <row r="47" spans="2:21" ht="15.75">
      <c r="B47" s="18" t="s">
        <v>38</v>
      </c>
      <c r="C47" s="12">
        <v>12939</v>
      </c>
      <c r="D47" s="19">
        <v>5429.34851</v>
      </c>
      <c r="E47" s="12">
        <v>1082</v>
      </c>
      <c r="F47" s="19">
        <v>655.343132</v>
      </c>
      <c r="G47" s="12">
        <v>540</v>
      </c>
      <c r="H47" s="19">
        <v>83.0823</v>
      </c>
      <c r="I47" s="12">
        <v>3417</v>
      </c>
      <c r="J47" s="19">
        <v>1080.182543</v>
      </c>
      <c r="K47" s="13">
        <v>22995</v>
      </c>
      <c r="L47" s="20">
        <v>13792.053114</v>
      </c>
      <c r="M47" s="13">
        <v>20691</v>
      </c>
      <c r="N47" s="20">
        <v>9810.268873</v>
      </c>
      <c r="O47" s="22">
        <v>0</v>
      </c>
      <c r="P47" s="13">
        <v>0</v>
      </c>
      <c r="Q47" s="22">
        <v>0</v>
      </c>
      <c r="R47" s="13">
        <v>7646</v>
      </c>
      <c r="S47" s="20">
        <v>2073.535052</v>
      </c>
      <c r="T47" s="21">
        <f t="shared" si="2"/>
        <v>69310</v>
      </c>
      <c r="U47" s="20">
        <f t="shared" si="3"/>
        <v>32923.813524000005</v>
      </c>
    </row>
    <row r="48" spans="2:21" ht="15.75">
      <c r="B48" s="18" t="s">
        <v>39</v>
      </c>
      <c r="C48" s="12">
        <v>84236</v>
      </c>
      <c r="D48" s="19">
        <v>32142.038909</v>
      </c>
      <c r="E48" s="12">
        <v>5233</v>
      </c>
      <c r="F48" s="19">
        <v>4676.009156</v>
      </c>
      <c r="G48" s="12">
        <v>3560</v>
      </c>
      <c r="H48" s="19">
        <v>459.039867</v>
      </c>
      <c r="I48" s="12">
        <v>8959</v>
      </c>
      <c r="J48" s="19">
        <v>4073.015002</v>
      </c>
      <c r="K48" s="13">
        <v>67345</v>
      </c>
      <c r="L48" s="20">
        <v>43632.550193</v>
      </c>
      <c r="M48" s="13">
        <v>72315</v>
      </c>
      <c r="N48" s="20">
        <v>33637.635793</v>
      </c>
      <c r="O48" s="22">
        <v>0</v>
      </c>
      <c r="P48" s="13">
        <v>0</v>
      </c>
      <c r="Q48" s="22">
        <v>0</v>
      </c>
      <c r="R48" s="13">
        <v>27598</v>
      </c>
      <c r="S48" s="20">
        <v>7634.974643</v>
      </c>
      <c r="T48" s="21">
        <f t="shared" si="2"/>
        <v>269246</v>
      </c>
      <c r="U48" s="20">
        <f t="shared" si="3"/>
        <v>126255.26356299999</v>
      </c>
    </row>
    <row r="49" spans="2:21" ht="15.75">
      <c r="B49" s="18" t="s">
        <v>40</v>
      </c>
      <c r="C49" s="12">
        <v>290675</v>
      </c>
      <c r="D49" s="19">
        <v>40986.20992</v>
      </c>
      <c r="E49" s="12">
        <v>3713</v>
      </c>
      <c r="F49" s="19">
        <v>2628.06316</v>
      </c>
      <c r="G49" s="12">
        <v>58</v>
      </c>
      <c r="H49" s="19">
        <v>10.6522</v>
      </c>
      <c r="I49" s="12">
        <v>5235</v>
      </c>
      <c r="J49" s="19">
        <v>2911.435865</v>
      </c>
      <c r="K49" s="13">
        <v>71681</v>
      </c>
      <c r="L49" s="20">
        <v>41444.394079</v>
      </c>
      <c r="M49" s="13">
        <v>76287</v>
      </c>
      <c r="N49" s="20">
        <v>31752.114674</v>
      </c>
      <c r="O49" s="22">
        <v>0</v>
      </c>
      <c r="P49" s="13">
        <v>0</v>
      </c>
      <c r="Q49" s="22">
        <v>0</v>
      </c>
      <c r="R49" s="13">
        <v>60617</v>
      </c>
      <c r="S49" s="20">
        <v>17746.167807</v>
      </c>
      <c r="T49" s="21">
        <f t="shared" si="2"/>
        <v>508266</v>
      </c>
      <c r="U49" s="20">
        <f t="shared" si="3"/>
        <v>137479.037705</v>
      </c>
    </row>
    <row r="50" spans="2:21" ht="15.75">
      <c r="B50" s="18" t="s">
        <v>41</v>
      </c>
      <c r="C50" s="12">
        <v>107673</v>
      </c>
      <c r="D50" s="19">
        <v>25769.571273</v>
      </c>
      <c r="E50" s="12">
        <v>8972</v>
      </c>
      <c r="F50" s="19">
        <v>5611.76479</v>
      </c>
      <c r="G50" s="12">
        <v>6</v>
      </c>
      <c r="H50" s="19">
        <v>3.708812</v>
      </c>
      <c r="I50" s="12">
        <v>5628</v>
      </c>
      <c r="J50" s="19">
        <v>1571.22613</v>
      </c>
      <c r="K50" s="13">
        <v>71842</v>
      </c>
      <c r="L50" s="20">
        <v>55764.731237</v>
      </c>
      <c r="M50" s="13">
        <v>70148</v>
      </c>
      <c r="N50" s="20">
        <v>39397.551082</v>
      </c>
      <c r="O50" s="22">
        <v>0</v>
      </c>
      <c r="P50" s="13">
        <v>0</v>
      </c>
      <c r="Q50" s="22">
        <v>0</v>
      </c>
      <c r="R50" s="13">
        <v>34588</v>
      </c>
      <c r="S50" s="20">
        <v>10134.276639</v>
      </c>
      <c r="T50" s="21">
        <f t="shared" si="2"/>
        <v>298857</v>
      </c>
      <c r="U50" s="20">
        <f t="shared" si="3"/>
        <v>138252.829963</v>
      </c>
    </row>
    <row r="51" spans="2:21" ht="15.75">
      <c r="B51" s="18" t="s">
        <v>42</v>
      </c>
      <c r="C51" s="12">
        <v>112394</v>
      </c>
      <c r="D51" s="19">
        <v>41611.00838</v>
      </c>
      <c r="E51" s="12">
        <v>6826</v>
      </c>
      <c r="F51" s="19">
        <v>4581.983597</v>
      </c>
      <c r="G51" s="12">
        <v>47</v>
      </c>
      <c r="H51" s="19">
        <v>8.579491</v>
      </c>
      <c r="I51" s="12">
        <v>42793</v>
      </c>
      <c r="J51" s="19">
        <v>7465.574945</v>
      </c>
      <c r="K51" s="13">
        <v>86928</v>
      </c>
      <c r="L51" s="20">
        <v>52636.365377</v>
      </c>
      <c r="M51" s="13">
        <v>89078</v>
      </c>
      <c r="N51" s="20">
        <v>54195.883447</v>
      </c>
      <c r="O51" s="22">
        <v>0</v>
      </c>
      <c r="P51" s="13">
        <v>0</v>
      </c>
      <c r="Q51" s="22">
        <v>0</v>
      </c>
      <c r="R51" s="13">
        <v>57362</v>
      </c>
      <c r="S51" s="20">
        <v>17919.143367</v>
      </c>
      <c r="T51" s="21">
        <f t="shared" si="2"/>
        <v>395428</v>
      </c>
      <c r="U51" s="20">
        <f t="shared" si="3"/>
        <v>178418.538604</v>
      </c>
    </row>
    <row r="52" spans="2:21" ht="15.75">
      <c r="B52" s="18" t="s">
        <v>43</v>
      </c>
      <c r="C52" s="12">
        <v>5920</v>
      </c>
      <c r="D52" s="19">
        <v>3266.482197</v>
      </c>
      <c r="E52" s="12">
        <v>5213</v>
      </c>
      <c r="F52" s="19">
        <v>2815.154594</v>
      </c>
      <c r="G52" s="12">
        <v>0</v>
      </c>
      <c r="H52" s="19">
        <v>0</v>
      </c>
      <c r="I52" s="12">
        <v>3576</v>
      </c>
      <c r="J52" s="19">
        <v>1757.208314</v>
      </c>
      <c r="K52" s="13">
        <v>23821</v>
      </c>
      <c r="L52" s="20">
        <v>17066.513777</v>
      </c>
      <c r="M52" s="13">
        <v>24157</v>
      </c>
      <c r="N52" s="20">
        <v>12903.673285</v>
      </c>
      <c r="O52" s="22">
        <v>0</v>
      </c>
      <c r="P52" s="13">
        <v>0</v>
      </c>
      <c r="Q52" s="22">
        <v>0</v>
      </c>
      <c r="R52" s="13">
        <v>2267</v>
      </c>
      <c r="S52" s="20">
        <v>669.211763</v>
      </c>
      <c r="T52" s="21">
        <f t="shared" si="2"/>
        <v>64954</v>
      </c>
      <c r="U52" s="20">
        <f t="shared" si="3"/>
        <v>38478.24393</v>
      </c>
    </row>
    <row r="53" spans="2:21" ht="15.75">
      <c r="B53" s="18" t="s">
        <v>44</v>
      </c>
      <c r="C53" s="12">
        <v>58163</v>
      </c>
      <c r="D53" s="19">
        <v>23617.702661</v>
      </c>
      <c r="E53" s="12">
        <v>2651</v>
      </c>
      <c r="F53" s="19">
        <v>1764.982234</v>
      </c>
      <c r="G53" s="12">
        <v>85</v>
      </c>
      <c r="H53" s="19">
        <v>23.221663</v>
      </c>
      <c r="I53" s="12">
        <v>5377</v>
      </c>
      <c r="J53" s="19">
        <v>2940.930542</v>
      </c>
      <c r="K53" s="13">
        <v>43565</v>
      </c>
      <c r="L53" s="20">
        <v>29451.176264</v>
      </c>
      <c r="M53" s="13">
        <v>46227</v>
      </c>
      <c r="N53" s="20">
        <v>20970.700237</v>
      </c>
      <c r="O53" s="22">
        <v>0</v>
      </c>
      <c r="P53" s="13">
        <v>0</v>
      </c>
      <c r="Q53" s="22">
        <v>0</v>
      </c>
      <c r="R53" s="13">
        <v>18974</v>
      </c>
      <c r="S53" s="20">
        <v>5775.590784</v>
      </c>
      <c r="T53" s="21">
        <f t="shared" si="2"/>
        <v>175042</v>
      </c>
      <c r="U53" s="20">
        <f t="shared" si="3"/>
        <v>84544.304385</v>
      </c>
    </row>
    <row r="54" spans="2:21" ht="15.75">
      <c r="B54" s="18" t="s">
        <v>45</v>
      </c>
      <c r="C54" s="12">
        <v>64692</v>
      </c>
      <c r="D54" s="19">
        <v>31628.395717</v>
      </c>
      <c r="E54" s="12">
        <v>2677</v>
      </c>
      <c r="F54" s="19">
        <v>1593.558191</v>
      </c>
      <c r="G54" s="12">
        <v>119</v>
      </c>
      <c r="H54" s="19">
        <v>51.779491</v>
      </c>
      <c r="I54" s="12">
        <v>18449</v>
      </c>
      <c r="J54" s="19">
        <v>4656.609098</v>
      </c>
      <c r="K54" s="13">
        <v>50779</v>
      </c>
      <c r="L54" s="20">
        <v>31365.124769</v>
      </c>
      <c r="M54" s="13">
        <v>48177</v>
      </c>
      <c r="N54" s="20">
        <v>19699.102992</v>
      </c>
      <c r="O54" s="22">
        <v>0</v>
      </c>
      <c r="P54" s="13">
        <v>0</v>
      </c>
      <c r="Q54" s="22">
        <v>0</v>
      </c>
      <c r="R54" s="13">
        <v>46404</v>
      </c>
      <c r="S54" s="20">
        <v>13337.153846</v>
      </c>
      <c r="T54" s="21">
        <f t="shared" si="2"/>
        <v>231297</v>
      </c>
      <c r="U54" s="20">
        <f t="shared" si="3"/>
        <v>102331.724104</v>
      </c>
    </row>
    <row r="55" spans="2:21" ht="15.75">
      <c r="B55" s="18" t="s">
        <v>46</v>
      </c>
      <c r="C55" s="12">
        <v>327586</v>
      </c>
      <c r="D55" s="19">
        <v>83790.133661</v>
      </c>
      <c r="E55" s="12">
        <v>11569</v>
      </c>
      <c r="F55" s="19">
        <v>6534.286076</v>
      </c>
      <c r="G55" s="12">
        <v>14</v>
      </c>
      <c r="H55" s="19">
        <v>8.245211</v>
      </c>
      <c r="I55" s="12">
        <v>17395</v>
      </c>
      <c r="J55" s="19">
        <v>4042.743473</v>
      </c>
      <c r="K55" s="13">
        <v>157120</v>
      </c>
      <c r="L55" s="20">
        <v>88723.631729</v>
      </c>
      <c r="M55" s="13">
        <v>160420</v>
      </c>
      <c r="N55" s="20">
        <v>77795.428272</v>
      </c>
      <c r="O55" s="22">
        <v>0</v>
      </c>
      <c r="P55" s="13">
        <v>0</v>
      </c>
      <c r="Q55" s="22">
        <v>0</v>
      </c>
      <c r="R55" s="13">
        <v>89290</v>
      </c>
      <c r="S55" s="20">
        <v>26546.393124</v>
      </c>
      <c r="T55" s="21">
        <f t="shared" si="2"/>
        <v>763394</v>
      </c>
      <c r="U55" s="20">
        <f t="shared" si="3"/>
        <v>287440.861546</v>
      </c>
    </row>
    <row r="56" spans="2:21" ht="15.75">
      <c r="B56" s="18" t="s">
        <v>47</v>
      </c>
      <c r="C56" s="12">
        <v>71564</v>
      </c>
      <c r="D56" s="19">
        <v>19706.645668</v>
      </c>
      <c r="E56" s="12">
        <v>2703</v>
      </c>
      <c r="F56" s="19">
        <v>2007.925807</v>
      </c>
      <c r="G56" s="12">
        <v>1168</v>
      </c>
      <c r="H56" s="19">
        <v>162.029059</v>
      </c>
      <c r="I56" s="12">
        <v>15914</v>
      </c>
      <c r="J56" s="19">
        <v>2962.354224</v>
      </c>
      <c r="K56" s="13">
        <v>46592</v>
      </c>
      <c r="L56" s="20">
        <v>33244.871147</v>
      </c>
      <c r="M56" s="13">
        <v>51880</v>
      </c>
      <c r="N56" s="20">
        <v>23208.29713</v>
      </c>
      <c r="O56" s="22">
        <v>2</v>
      </c>
      <c r="P56" s="13">
        <v>0</v>
      </c>
      <c r="Q56" s="22">
        <v>0</v>
      </c>
      <c r="R56" s="13">
        <v>16098</v>
      </c>
      <c r="S56" s="20">
        <v>4422.150154</v>
      </c>
      <c r="T56" s="21">
        <f t="shared" si="2"/>
        <v>205921</v>
      </c>
      <c r="U56" s="20">
        <f t="shared" si="3"/>
        <v>85714.273189</v>
      </c>
    </row>
    <row r="57" spans="2:21" ht="15.75">
      <c r="B57" s="18" t="s">
        <v>48</v>
      </c>
      <c r="C57" s="12">
        <v>155782</v>
      </c>
      <c r="D57" s="19">
        <v>43334.898716</v>
      </c>
      <c r="E57" s="12">
        <v>10177</v>
      </c>
      <c r="F57" s="19">
        <v>3825.022229</v>
      </c>
      <c r="G57" s="12">
        <v>59</v>
      </c>
      <c r="H57" s="19">
        <v>30.015537</v>
      </c>
      <c r="I57" s="12">
        <v>23217</v>
      </c>
      <c r="J57" s="19">
        <v>4355.170141</v>
      </c>
      <c r="K57" s="13">
        <v>79759</v>
      </c>
      <c r="L57" s="20">
        <v>43487.388004</v>
      </c>
      <c r="M57" s="13">
        <v>85379</v>
      </c>
      <c r="N57" s="20">
        <v>35714.974761</v>
      </c>
      <c r="O57" s="22">
        <v>0</v>
      </c>
      <c r="P57" s="13">
        <v>0</v>
      </c>
      <c r="Q57" s="22">
        <v>0</v>
      </c>
      <c r="R57" s="13">
        <v>39065</v>
      </c>
      <c r="S57" s="20">
        <v>11857.619826</v>
      </c>
      <c r="T57" s="21">
        <f t="shared" si="2"/>
        <v>393438</v>
      </c>
      <c r="U57" s="20">
        <f t="shared" si="3"/>
        <v>142605.089214</v>
      </c>
    </row>
    <row r="58" spans="2:21" ht="15.75">
      <c r="B58" s="18" t="s">
        <v>49</v>
      </c>
      <c r="C58" s="12">
        <v>1062988</v>
      </c>
      <c r="D58" s="19">
        <v>188207.319999</v>
      </c>
      <c r="E58" s="12">
        <v>10112</v>
      </c>
      <c r="F58" s="19">
        <v>7206.690363</v>
      </c>
      <c r="G58" s="12">
        <v>482</v>
      </c>
      <c r="H58" s="19">
        <v>125.135506</v>
      </c>
      <c r="I58" s="12">
        <v>30219</v>
      </c>
      <c r="J58" s="19">
        <v>11770.80162</v>
      </c>
      <c r="K58" s="13">
        <v>266522</v>
      </c>
      <c r="L58" s="20">
        <v>165810.421758</v>
      </c>
      <c r="M58" s="13">
        <v>321906</v>
      </c>
      <c r="N58" s="20">
        <v>145314.767379</v>
      </c>
      <c r="O58" s="22">
        <v>0</v>
      </c>
      <c r="P58" s="13">
        <v>0</v>
      </c>
      <c r="Q58" s="22">
        <v>0</v>
      </c>
      <c r="R58" s="13">
        <v>200323</v>
      </c>
      <c r="S58" s="20">
        <v>56344.207885</v>
      </c>
      <c r="T58" s="21">
        <f t="shared" si="2"/>
        <v>1892552</v>
      </c>
      <c r="U58" s="20">
        <f t="shared" si="3"/>
        <v>574779.3445100001</v>
      </c>
    </row>
    <row r="59" spans="2:21" ht="15.75">
      <c r="B59" s="18" t="s">
        <v>50</v>
      </c>
      <c r="C59" s="12">
        <v>583</v>
      </c>
      <c r="D59" s="19">
        <v>362.092135</v>
      </c>
      <c r="E59" s="12">
        <v>449</v>
      </c>
      <c r="F59" s="19">
        <v>353.714623</v>
      </c>
      <c r="G59" s="12">
        <v>0</v>
      </c>
      <c r="H59" s="19">
        <v>0</v>
      </c>
      <c r="I59" s="12">
        <v>0</v>
      </c>
      <c r="J59" s="19">
        <v>0</v>
      </c>
      <c r="K59" s="13">
        <v>1879</v>
      </c>
      <c r="L59" s="20">
        <v>1154.969543</v>
      </c>
      <c r="M59" s="13">
        <v>1981</v>
      </c>
      <c r="N59" s="20">
        <v>1323.505359</v>
      </c>
      <c r="O59" s="22">
        <v>0</v>
      </c>
      <c r="P59" s="13">
        <v>0</v>
      </c>
      <c r="Q59" s="22">
        <v>0</v>
      </c>
      <c r="R59" s="13">
        <v>107</v>
      </c>
      <c r="S59" s="20">
        <v>75.120537</v>
      </c>
      <c r="T59" s="21">
        <f t="shared" si="2"/>
        <v>4999</v>
      </c>
      <c r="U59" s="20">
        <f t="shared" si="3"/>
        <v>3269.4021969999994</v>
      </c>
    </row>
    <row r="60" spans="2:21" ht="15.75">
      <c r="B60" s="18" t="s">
        <v>51</v>
      </c>
      <c r="C60" s="12">
        <v>858</v>
      </c>
      <c r="D60" s="19">
        <v>544.637481</v>
      </c>
      <c r="E60" s="12">
        <v>233</v>
      </c>
      <c r="F60" s="19">
        <v>292.025276</v>
      </c>
      <c r="G60" s="12">
        <v>0</v>
      </c>
      <c r="H60" s="19">
        <v>0</v>
      </c>
      <c r="I60" s="12">
        <v>180</v>
      </c>
      <c r="J60" s="19">
        <v>28.595767</v>
      </c>
      <c r="K60" s="13">
        <v>2712</v>
      </c>
      <c r="L60" s="20">
        <v>2032.853382</v>
      </c>
      <c r="M60" s="13">
        <v>1952</v>
      </c>
      <c r="N60" s="20">
        <v>1592.045197</v>
      </c>
      <c r="O60" s="22">
        <v>0</v>
      </c>
      <c r="P60" s="13">
        <v>0</v>
      </c>
      <c r="Q60" s="22">
        <v>0</v>
      </c>
      <c r="R60" s="13">
        <v>124</v>
      </c>
      <c r="S60" s="26">
        <v>78.454272</v>
      </c>
      <c r="T60" s="21">
        <f t="shared" si="2"/>
        <v>6059</v>
      </c>
      <c r="U60" s="20">
        <f t="shared" si="3"/>
        <v>4568.6113749999995</v>
      </c>
    </row>
    <row r="61" spans="2:22" ht="15.75">
      <c r="B61" s="28" t="s">
        <v>0</v>
      </c>
      <c r="C61" s="28">
        <f aca="true" t="shared" si="4" ref="C61:U61">SUM(C28:C60)</f>
        <v>9313414</v>
      </c>
      <c r="D61" s="30">
        <f t="shared" si="4"/>
        <v>1948849.2557520003</v>
      </c>
      <c r="E61" s="28">
        <f t="shared" si="4"/>
        <v>277072</v>
      </c>
      <c r="F61" s="30">
        <f t="shared" si="4"/>
        <v>183860.12995699994</v>
      </c>
      <c r="G61" s="28">
        <f t="shared" si="4"/>
        <v>34651</v>
      </c>
      <c r="H61" s="30">
        <f t="shared" si="4"/>
        <v>4820.114265000002</v>
      </c>
      <c r="I61" s="28">
        <f t="shared" si="4"/>
        <v>387579</v>
      </c>
      <c r="J61" s="30">
        <f t="shared" si="4"/>
        <v>117227.816542</v>
      </c>
      <c r="K61" s="28">
        <f t="shared" si="4"/>
        <v>3656599</v>
      </c>
      <c r="L61" s="30">
        <f t="shared" si="4"/>
        <v>2005115.740987</v>
      </c>
      <c r="M61" s="28">
        <f t="shared" si="4"/>
        <v>4065468</v>
      </c>
      <c r="N61" s="30">
        <f t="shared" si="4"/>
        <v>1746951.39088</v>
      </c>
      <c r="O61" s="28">
        <f t="shared" si="4"/>
        <v>48</v>
      </c>
      <c r="P61" s="28">
        <f t="shared" si="4"/>
        <v>5</v>
      </c>
      <c r="Q61" s="28">
        <f t="shared" si="4"/>
        <v>18</v>
      </c>
      <c r="R61" s="28">
        <f t="shared" si="4"/>
        <v>2150679</v>
      </c>
      <c r="S61" s="30">
        <f t="shared" si="4"/>
        <v>703873.8009230002</v>
      </c>
      <c r="T61" s="28">
        <f t="shared" si="4"/>
        <v>19885533</v>
      </c>
      <c r="U61" s="29">
        <f t="shared" si="4"/>
        <v>6710698.249305999</v>
      </c>
      <c r="V61" s="35"/>
    </row>
    <row r="62" spans="2:22" s="45" customFormat="1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44"/>
    </row>
    <row r="63" spans="2:21" ht="15.75">
      <c r="B63" s="65" t="s">
        <v>67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2:23" ht="32.25">
      <c r="B64" s="55" t="s">
        <v>12</v>
      </c>
      <c r="C64" s="57" t="s">
        <v>70</v>
      </c>
      <c r="D64" s="58"/>
      <c r="E64" s="72" t="s">
        <v>1</v>
      </c>
      <c r="F64" s="70"/>
      <c r="G64" s="68" t="s">
        <v>2</v>
      </c>
      <c r="H64" s="67"/>
      <c r="I64" s="68" t="s">
        <v>6</v>
      </c>
      <c r="J64" s="67"/>
      <c r="K64" s="68" t="s">
        <v>62</v>
      </c>
      <c r="L64" s="67"/>
      <c r="M64" s="68" t="s">
        <v>68</v>
      </c>
      <c r="N64" s="67"/>
      <c r="O64" s="68" t="s">
        <v>69</v>
      </c>
      <c r="P64" s="67"/>
      <c r="Q64" s="1" t="s">
        <v>65</v>
      </c>
      <c r="R64" s="1" t="s">
        <v>66</v>
      </c>
      <c r="S64" s="1" t="s">
        <v>3</v>
      </c>
      <c r="T64" s="64" t="s">
        <v>7</v>
      </c>
      <c r="U64" s="64"/>
      <c r="V64" s="68" t="s">
        <v>0</v>
      </c>
      <c r="W64" s="67"/>
    </row>
    <row r="65" spans="2:23" ht="15.75">
      <c r="B65" s="56"/>
      <c r="C65" s="59"/>
      <c r="D65" s="60"/>
      <c r="E65" s="37" t="s">
        <v>4</v>
      </c>
      <c r="F65" s="37" t="s">
        <v>5</v>
      </c>
      <c r="G65" s="3" t="s">
        <v>4</v>
      </c>
      <c r="H65" s="37" t="s">
        <v>5</v>
      </c>
      <c r="I65" s="3" t="s">
        <v>4</v>
      </c>
      <c r="J65" s="37" t="s">
        <v>5</v>
      </c>
      <c r="K65" s="3" t="s">
        <v>4</v>
      </c>
      <c r="L65" s="38" t="s">
        <v>5</v>
      </c>
      <c r="M65" s="3" t="s">
        <v>4</v>
      </c>
      <c r="N65" s="3" t="s">
        <v>5</v>
      </c>
      <c r="O65" s="3" t="s">
        <v>4</v>
      </c>
      <c r="P65" s="37" t="s">
        <v>5</v>
      </c>
      <c r="Q65" s="3" t="s">
        <v>4</v>
      </c>
      <c r="R65" s="3" t="s">
        <v>4</v>
      </c>
      <c r="S65" s="42" t="s">
        <v>4</v>
      </c>
      <c r="T65" s="3" t="s">
        <v>4</v>
      </c>
      <c r="U65" s="38" t="s">
        <v>5</v>
      </c>
      <c r="V65" s="39" t="s">
        <v>4</v>
      </c>
      <c r="W65" s="4" t="s">
        <v>5</v>
      </c>
    </row>
    <row r="66" spans="1:23" ht="15.75">
      <c r="A66" s="43"/>
      <c r="B66" s="51" t="s">
        <v>97</v>
      </c>
      <c r="C66" s="53" t="s">
        <v>73</v>
      </c>
      <c r="D66" s="54"/>
      <c r="E66" s="12">
        <v>676370</v>
      </c>
      <c r="F66" s="19">
        <v>138121.719783</v>
      </c>
      <c r="G66" s="12">
        <v>24</v>
      </c>
      <c r="H66" s="19">
        <v>173.494783</v>
      </c>
      <c r="I66" s="12">
        <v>0</v>
      </c>
      <c r="J66" s="19">
        <v>0</v>
      </c>
      <c r="K66" s="12">
        <v>0</v>
      </c>
      <c r="L66" s="11">
        <v>0</v>
      </c>
      <c r="M66" s="13">
        <v>5755</v>
      </c>
      <c r="N66" s="20">
        <v>4508.132946</v>
      </c>
      <c r="O66" s="13">
        <v>21063</v>
      </c>
      <c r="P66" s="20">
        <v>5765.887249</v>
      </c>
      <c r="Q66" s="22">
        <v>0</v>
      </c>
      <c r="R66" s="13">
        <v>0</v>
      </c>
      <c r="S66" s="22">
        <v>0</v>
      </c>
      <c r="T66" s="13">
        <v>1008</v>
      </c>
      <c r="U66" s="14">
        <v>222.787262</v>
      </c>
      <c r="V66" s="17">
        <f>E66+G66+I66+K66+M66+O66+Q66+R66+S66+T66</f>
        <v>704220</v>
      </c>
      <c r="W66" s="20">
        <f>F66+H66+J66+L66+N66+P66+U66</f>
        <v>148792.022023</v>
      </c>
    </row>
    <row r="67" spans="1:23" ht="15.75">
      <c r="A67" s="43"/>
      <c r="B67" s="51" t="s">
        <v>97</v>
      </c>
      <c r="C67" s="53" t="s">
        <v>74</v>
      </c>
      <c r="D67" s="54" t="s">
        <v>74</v>
      </c>
      <c r="E67" s="12">
        <v>87286</v>
      </c>
      <c r="F67" s="19">
        <v>19157.406935</v>
      </c>
      <c r="G67" s="12">
        <v>49946</v>
      </c>
      <c r="H67" s="19">
        <v>15324.977319</v>
      </c>
      <c r="I67" s="12">
        <v>0</v>
      </c>
      <c r="J67" s="19">
        <v>0</v>
      </c>
      <c r="K67" s="12">
        <v>85698</v>
      </c>
      <c r="L67" s="19">
        <v>35114.746367</v>
      </c>
      <c r="M67" s="13">
        <v>62300</v>
      </c>
      <c r="N67" s="20">
        <v>19450.444649</v>
      </c>
      <c r="O67" s="13">
        <v>120341</v>
      </c>
      <c r="P67" s="20">
        <v>32137.962439</v>
      </c>
      <c r="Q67" s="22">
        <v>5</v>
      </c>
      <c r="R67" s="13">
        <v>0</v>
      </c>
      <c r="S67" s="22">
        <v>0</v>
      </c>
      <c r="T67" s="13">
        <v>23834</v>
      </c>
      <c r="U67" s="20">
        <v>6357.75535</v>
      </c>
      <c r="V67" s="21">
        <f aca="true" t="shared" si="5" ref="V67:V89">E67+G67+I67+K67+M67+O67+Q67+R67+S67+T67</f>
        <v>429410</v>
      </c>
      <c r="W67" s="20">
        <f aca="true" t="shared" si="6" ref="W67:W89">F67+H67+J67+L67+N67+P67+U67</f>
        <v>127543.29305899999</v>
      </c>
    </row>
    <row r="68" spans="1:23" ht="15.75">
      <c r="A68" s="43"/>
      <c r="B68" s="51" t="s">
        <v>97</v>
      </c>
      <c r="C68" s="53" t="s">
        <v>75</v>
      </c>
      <c r="D68" s="54" t="s">
        <v>75</v>
      </c>
      <c r="E68" s="12">
        <v>0</v>
      </c>
      <c r="F68" s="19">
        <v>0</v>
      </c>
      <c r="G68" s="12">
        <v>0</v>
      </c>
      <c r="H68" s="19">
        <v>0</v>
      </c>
      <c r="I68" s="12">
        <v>0</v>
      </c>
      <c r="J68" s="19">
        <v>0</v>
      </c>
      <c r="K68" s="12">
        <v>0</v>
      </c>
      <c r="L68" s="19">
        <v>0</v>
      </c>
      <c r="M68" s="13">
        <v>11</v>
      </c>
      <c r="N68" s="20">
        <v>9.6</v>
      </c>
      <c r="O68" s="13">
        <v>35</v>
      </c>
      <c r="P68" s="20">
        <v>10.808032</v>
      </c>
      <c r="Q68" s="22">
        <v>0</v>
      </c>
      <c r="R68" s="13">
        <v>0</v>
      </c>
      <c r="S68" s="22">
        <v>0</v>
      </c>
      <c r="T68" s="13">
        <v>12173</v>
      </c>
      <c r="U68" s="20">
        <v>2523.8624</v>
      </c>
      <c r="V68" s="21">
        <f t="shared" si="5"/>
        <v>12219</v>
      </c>
      <c r="W68" s="20">
        <f t="shared" si="6"/>
        <v>2544.270432</v>
      </c>
    </row>
    <row r="69" spans="1:23" ht="15.75">
      <c r="A69" s="43"/>
      <c r="B69" s="51" t="s">
        <v>97</v>
      </c>
      <c r="C69" s="53" t="s">
        <v>76</v>
      </c>
      <c r="D69" s="54" t="s">
        <v>76</v>
      </c>
      <c r="E69" s="12">
        <v>475889</v>
      </c>
      <c r="F69" s="19">
        <v>27271.914727</v>
      </c>
      <c r="G69" s="12">
        <v>0</v>
      </c>
      <c r="H69" s="19">
        <v>0</v>
      </c>
      <c r="I69" s="12">
        <v>0</v>
      </c>
      <c r="J69" s="19">
        <v>0</v>
      </c>
      <c r="K69" s="12">
        <v>0</v>
      </c>
      <c r="L69" s="19">
        <v>0</v>
      </c>
      <c r="M69" s="13">
        <v>33650</v>
      </c>
      <c r="N69" s="20">
        <v>8170.695476</v>
      </c>
      <c r="O69" s="13">
        <v>18986</v>
      </c>
      <c r="P69" s="20">
        <v>5058.767149</v>
      </c>
      <c r="Q69" s="22">
        <v>0</v>
      </c>
      <c r="R69" s="13">
        <v>0</v>
      </c>
      <c r="S69" s="22">
        <v>0</v>
      </c>
      <c r="T69" s="13">
        <v>9894</v>
      </c>
      <c r="U69" s="20">
        <v>2629.069545</v>
      </c>
      <c r="V69" s="21">
        <f t="shared" si="5"/>
        <v>538419</v>
      </c>
      <c r="W69" s="20">
        <f t="shared" si="6"/>
        <v>43130.446896999994</v>
      </c>
    </row>
    <row r="70" spans="1:23" ht="15.75">
      <c r="A70" s="43"/>
      <c r="B70" s="51" t="s">
        <v>97</v>
      </c>
      <c r="C70" s="53" t="s">
        <v>77</v>
      </c>
      <c r="D70" s="54" t="s">
        <v>77</v>
      </c>
      <c r="E70" s="12">
        <v>683831</v>
      </c>
      <c r="F70" s="19">
        <v>53661.713989</v>
      </c>
      <c r="G70" s="12">
        <v>0</v>
      </c>
      <c r="H70" s="19">
        <v>0</v>
      </c>
      <c r="I70" s="12">
        <v>0</v>
      </c>
      <c r="J70" s="19">
        <v>0</v>
      </c>
      <c r="K70" s="12">
        <v>169807</v>
      </c>
      <c r="L70" s="19">
        <v>34352.37831</v>
      </c>
      <c r="M70" s="13">
        <v>0</v>
      </c>
      <c r="N70" s="20">
        <v>0</v>
      </c>
      <c r="O70" s="13">
        <v>0</v>
      </c>
      <c r="P70" s="20">
        <v>0</v>
      </c>
      <c r="Q70" s="22">
        <v>0</v>
      </c>
      <c r="R70" s="13">
        <v>0</v>
      </c>
      <c r="S70" s="22">
        <v>0</v>
      </c>
      <c r="T70" s="13">
        <v>0</v>
      </c>
      <c r="U70" s="20">
        <v>0</v>
      </c>
      <c r="V70" s="21">
        <f t="shared" si="5"/>
        <v>853638</v>
      </c>
      <c r="W70" s="20">
        <f t="shared" si="6"/>
        <v>88014.09229900001</v>
      </c>
    </row>
    <row r="71" spans="1:23" ht="15.75">
      <c r="A71" s="43"/>
      <c r="B71" s="51" t="s">
        <v>97</v>
      </c>
      <c r="C71" s="53" t="s">
        <v>78</v>
      </c>
      <c r="D71" s="54" t="s">
        <v>78</v>
      </c>
      <c r="E71" s="12">
        <v>1169329</v>
      </c>
      <c r="F71" s="19">
        <v>191089.268241</v>
      </c>
      <c r="G71" s="12">
        <v>0</v>
      </c>
      <c r="H71" s="19">
        <v>0</v>
      </c>
      <c r="I71" s="12">
        <v>0</v>
      </c>
      <c r="J71" s="19">
        <v>0</v>
      </c>
      <c r="K71" s="12">
        <v>0</v>
      </c>
      <c r="L71" s="19">
        <v>0</v>
      </c>
      <c r="M71" s="13">
        <v>51522</v>
      </c>
      <c r="N71" s="20">
        <v>40370.417963</v>
      </c>
      <c r="O71" s="13">
        <v>110693</v>
      </c>
      <c r="P71" s="20">
        <v>31421.320633</v>
      </c>
      <c r="Q71" s="22">
        <v>0</v>
      </c>
      <c r="R71" s="13">
        <v>0</v>
      </c>
      <c r="S71" s="22">
        <v>0</v>
      </c>
      <c r="T71" s="13">
        <v>27892</v>
      </c>
      <c r="U71" s="20">
        <v>8065.040008</v>
      </c>
      <c r="V71" s="21">
        <f t="shared" si="5"/>
        <v>1359436</v>
      </c>
      <c r="W71" s="20">
        <f t="shared" si="6"/>
        <v>270946.046845</v>
      </c>
    </row>
    <row r="72" spans="1:23" ht="15.75">
      <c r="A72" s="43"/>
      <c r="B72" s="51" t="s">
        <v>97</v>
      </c>
      <c r="C72" s="53" t="s">
        <v>79</v>
      </c>
      <c r="D72" s="54" t="s">
        <v>79</v>
      </c>
      <c r="E72" s="12">
        <v>311942</v>
      </c>
      <c r="F72" s="19">
        <v>137806.776305</v>
      </c>
      <c r="G72" s="12">
        <v>0</v>
      </c>
      <c r="H72" s="19">
        <v>0</v>
      </c>
      <c r="I72" s="12">
        <v>0</v>
      </c>
      <c r="J72" s="19">
        <v>0</v>
      </c>
      <c r="K72" s="12">
        <v>0</v>
      </c>
      <c r="L72" s="19">
        <v>0</v>
      </c>
      <c r="M72" s="13">
        <v>2942</v>
      </c>
      <c r="N72" s="20">
        <v>2558.577537</v>
      </c>
      <c r="O72" s="13">
        <v>0</v>
      </c>
      <c r="P72" s="20">
        <v>0</v>
      </c>
      <c r="Q72" s="22">
        <v>0</v>
      </c>
      <c r="R72" s="13">
        <v>0</v>
      </c>
      <c r="S72" s="22">
        <v>0</v>
      </c>
      <c r="T72" s="13">
        <v>0</v>
      </c>
      <c r="U72" s="20">
        <v>0</v>
      </c>
      <c r="V72" s="21">
        <f t="shared" si="5"/>
        <v>314884</v>
      </c>
      <c r="W72" s="20">
        <f t="shared" si="6"/>
        <v>140365.353842</v>
      </c>
    </row>
    <row r="73" spans="1:23" ht="15.75">
      <c r="A73" s="43"/>
      <c r="B73" s="51" t="s">
        <v>97</v>
      </c>
      <c r="C73" s="53" t="s">
        <v>80</v>
      </c>
      <c r="D73" s="54" t="s">
        <v>80</v>
      </c>
      <c r="E73" s="12">
        <v>0</v>
      </c>
      <c r="F73" s="19">
        <v>0</v>
      </c>
      <c r="G73" s="12">
        <v>0</v>
      </c>
      <c r="H73" s="19">
        <v>0</v>
      </c>
      <c r="I73" s="12">
        <v>0</v>
      </c>
      <c r="J73" s="19">
        <v>0</v>
      </c>
      <c r="K73" s="12">
        <v>0</v>
      </c>
      <c r="L73" s="19">
        <v>0</v>
      </c>
      <c r="M73" s="13">
        <v>0</v>
      </c>
      <c r="N73" s="20">
        <v>0</v>
      </c>
      <c r="O73" s="13">
        <v>0</v>
      </c>
      <c r="P73" s="20">
        <v>0</v>
      </c>
      <c r="Q73" s="22">
        <v>0</v>
      </c>
      <c r="R73" s="13">
        <v>0</v>
      </c>
      <c r="S73" s="22">
        <v>0</v>
      </c>
      <c r="T73" s="13">
        <v>148205</v>
      </c>
      <c r="U73" s="20">
        <v>60175.725925</v>
      </c>
      <c r="V73" s="21">
        <f t="shared" si="5"/>
        <v>148205</v>
      </c>
      <c r="W73" s="20">
        <f t="shared" si="6"/>
        <v>60175.725925</v>
      </c>
    </row>
    <row r="74" spans="1:23" ht="15.75">
      <c r="A74" s="43"/>
      <c r="B74" s="51" t="s">
        <v>97</v>
      </c>
      <c r="C74" s="53" t="s">
        <v>81</v>
      </c>
      <c r="D74" s="54" t="s">
        <v>81</v>
      </c>
      <c r="E74" s="12">
        <v>0</v>
      </c>
      <c r="F74" s="19">
        <v>0</v>
      </c>
      <c r="G74" s="12">
        <v>0</v>
      </c>
      <c r="H74" s="19">
        <v>0</v>
      </c>
      <c r="I74" s="12">
        <v>0</v>
      </c>
      <c r="J74" s="19">
        <v>0</v>
      </c>
      <c r="K74" s="12">
        <v>0</v>
      </c>
      <c r="L74" s="19">
        <v>0</v>
      </c>
      <c r="M74" s="13">
        <v>0</v>
      </c>
      <c r="N74" s="20">
        <v>0</v>
      </c>
      <c r="O74" s="13">
        <v>0</v>
      </c>
      <c r="P74" s="20">
        <v>0</v>
      </c>
      <c r="Q74" s="22">
        <v>0</v>
      </c>
      <c r="R74" s="13">
        <v>0</v>
      </c>
      <c r="S74" s="22">
        <v>0</v>
      </c>
      <c r="T74" s="13">
        <v>17331</v>
      </c>
      <c r="U74" s="20">
        <v>3856.12547</v>
      </c>
      <c r="V74" s="21">
        <f t="shared" si="5"/>
        <v>17331</v>
      </c>
      <c r="W74" s="20">
        <f t="shared" si="6"/>
        <v>3856.12547</v>
      </c>
    </row>
    <row r="75" spans="1:23" ht="15.75">
      <c r="A75" s="43"/>
      <c r="B75" s="51" t="s">
        <v>97</v>
      </c>
      <c r="C75" s="53" t="s">
        <v>82</v>
      </c>
      <c r="D75" s="54" t="s">
        <v>82</v>
      </c>
      <c r="E75" s="12">
        <v>228268</v>
      </c>
      <c r="F75" s="19">
        <v>84705.778657</v>
      </c>
      <c r="G75" s="12">
        <v>30</v>
      </c>
      <c r="H75" s="19">
        <v>11556.952294</v>
      </c>
      <c r="I75" s="12">
        <v>0</v>
      </c>
      <c r="J75" s="19">
        <v>0</v>
      </c>
      <c r="K75" s="12">
        <v>0</v>
      </c>
      <c r="L75" s="19">
        <v>0</v>
      </c>
      <c r="M75" s="13">
        <v>3736</v>
      </c>
      <c r="N75" s="20">
        <v>3619.67802</v>
      </c>
      <c r="O75" s="13">
        <v>14239</v>
      </c>
      <c r="P75" s="20">
        <v>4049.623777</v>
      </c>
      <c r="Q75" s="22">
        <v>0</v>
      </c>
      <c r="R75" s="13">
        <v>0</v>
      </c>
      <c r="S75" s="22">
        <v>0</v>
      </c>
      <c r="T75" s="13">
        <v>14</v>
      </c>
      <c r="U75" s="20">
        <v>3.764877</v>
      </c>
      <c r="V75" s="21">
        <f t="shared" si="5"/>
        <v>246287</v>
      </c>
      <c r="W75" s="20">
        <f t="shared" si="6"/>
        <v>103935.797625</v>
      </c>
    </row>
    <row r="76" spans="1:23" ht="15.75">
      <c r="A76" s="43"/>
      <c r="B76" s="51" t="s">
        <v>97</v>
      </c>
      <c r="C76" s="53" t="s">
        <v>83</v>
      </c>
      <c r="D76" s="54" t="s">
        <v>83</v>
      </c>
      <c r="E76" s="12">
        <v>0</v>
      </c>
      <c r="F76" s="19">
        <v>0</v>
      </c>
      <c r="G76" s="12">
        <v>0</v>
      </c>
      <c r="H76" s="19">
        <v>0</v>
      </c>
      <c r="I76" s="12">
        <v>0</v>
      </c>
      <c r="J76" s="19">
        <v>0</v>
      </c>
      <c r="K76" s="12">
        <v>0</v>
      </c>
      <c r="L76" s="19">
        <v>0</v>
      </c>
      <c r="M76" s="13">
        <v>901</v>
      </c>
      <c r="N76" s="20">
        <v>237.732702</v>
      </c>
      <c r="O76" s="13">
        <v>1253</v>
      </c>
      <c r="P76" s="20">
        <v>879.721031</v>
      </c>
      <c r="Q76" s="22">
        <v>0</v>
      </c>
      <c r="R76" s="13">
        <v>0</v>
      </c>
      <c r="S76" s="22">
        <v>0</v>
      </c>
      <c r="T76" s="13">
        <v>18715</v>
      </c>
      <c r="U76" s="20">
        <v>4565.664569</v>
      </c>
      <c r="V76" s="21">
        <f t="shared" si="5"/>
        <v>20869</v>
      </c>
      <c r="W76" s="20">
        <f t="shared" si="6"/>
        <v>5683.118302</v>
      </c>
    </row>
    <row r="77" spans="1:23" ht="15.75">
      <c r="A77" s="43"/>
      <c r="B77" s="51" t="s">
        <v>97</v>
      </c>
      <c r="C77" s="53" t="s">
        <v>84</v>
      </c>
      <c r="D77" s="54" t="s">
        <v>84</v>
      </c>
      <c r="E77" s="12">
        <v>3732269</v>
      </c>
      <c r="F77" s="19">
        <v>1090266.519049</v>
      </c>
      <c r="G77" s="12">
        <v>227072</v>
      </c>
      <c r="H77" s="19">
        <v>156804.705561</v>
      </c>
      <c r="I77" s="12">
        <v>0</v>
      </c>
      <c r="J77" s="19">
        <v>0</v>
      </c>
      <c r="K77" s="12">
        <v>0</v>
      </c>
      <c r="L77" s="19">
        <v>0</v>
      </c>
      <c r="M77" s="13">
        <v>3185466</v>
      </c>
      <c r="N77" s="20">
        <v>1833743.397404</v>
      </c>
      <c r="O77" s="13">
        <v>3735716</v>
      </c>
      <c r="P77" s="20">
        <v>1650785.605411</v>
      </c>
      <c r="Q77" s="22">
        <v>0</v>
      </c>
      <c r="R77" s="13">
        <v>0</v>
      </c>
      <c r="S77" s="22">
        <v>0</v>
      </c>
      <c r="T77" s="13">
        <v>328420</v>
      </c>
      <c r="U77" s="20">
        <v>107102.682109</v>
      </c>
      <c r="V77" s="21">
        <f t="shared" si="5"/>
        <v>11208943</v>
      </c>
      <c r="W77" s="20">
        <f t="shared" si="6"/>
        <v>4838702.909534</v>
      </c>
    </row>
    <row r="78" spans="1:23" ht="15.75">
      <c r="A78" s="43"/>
      <c r="B78" s="51" t="s">
        <v>97</v>
      </c>
      <c r="C78" s="53" t="s">
        <v>85</v>
      </c>
      <c r="D78" s="54" t="s">
        <v>85</v>
      </c>
      <c r="E78" s="12">
        <v>0</v>
      </c>
      <c r="F78" s="19">
        <v>0</v>
      </c>
      <c r="G78" s="12">
        <v>0</v>
      </c>
      <c r="H78" s="19">
        <v>0</v>
      </c>
      <c r="I78" s="12">
        <v>0</v>
      </c>
      <c r="J78" s="19">
        <v>0</v>
      </c>
      <c r="K78" s="12">
        <v>0</v>
      </c>
      <c r="L78" s="19">
        <v>0</v>
      </c>
      <c r="M78" s="13">
        <v>906</v>
      </c>
      <c r="N78" s="20">
        <v>176.349058</v>
      </c>
      <c r="O78" s="13">
        <v>475</v>
      </c>
      <c r="P78" s="20">
        <v>113.917367</v>
      </c>
      <c r="Q78" s="22">
        <v>0</v>
      </c>
      <c r="R78" s="13">
        <v>0</v>
      </c>
      <c r="S78" s="22">
        <v>0</v>
      </c>
      <c r="T78" s="13">
        <v>6474</v>
      </c>
      <c r="U78" s="20">
        <v>1661.375187</v>
      </c>
      <c r="V78" s="21">
        <f t="shared" si="5"/>
        <v>7855</v>
      </c>
      <c r="W78" s="20">
        <f t="shared" si="6"/>
        <v>1951.6416120000001</v>
      </c>
    </row>
    <row r="79" spans="1:23" ht="15.75">
      <c r="A79" s="43"/>
      <c r="B79" s="51" t="s">
        <v>97</v>
      </c>
      <c r="C79" s="53" t="s">
        <v>86</v>
      </c>
      <c r="D79" s="54" t="s">
        <v>86</v>
      </c>
      <c r="E79" s="12">
        <v>107881</v>
      </c>
      <c r="F79" s="19">
        <v>35880.186785</v>
      </c>
      <c r="G79" s="12">
        <v>0</v>
      </c>
      <c r="H79" s="19">
        <v>0</v>
      </c>
      <c r="I79" s="12">
        <v>0</v>
      </c>
      <c r="J79" s="19">
        <v>0</v>
      </c>
      <c r="K79" s="12">
        <v>0</v>
      </c>
      <c r="L79" s="19">
        <v>0</v>
      </c>
      <c r="M79" s="13">
        <v>3177</v>
      </c>
      <c r="N79" s="20">
        <v>4926.418494</v>
      </c>
      <c r="O79" s="13">
        <v>25392</v>
      </c>
      <c r="P79" s="20">
        <v>8274.610709</v>
      </c>
      <c r="Q79" s="22">
        <v>0</v>
      </c>
      <c r="R79" s="13">
        <v>0</v>
      </c>
      <c r="S79" s="22">
        <v>0</v>
      </c>
      <c r="T79" s="13">
        <v>1032</v>
      </c>
      <c r="U79" s="20">
        <v>302.539172</v>
      </c>
      <c r="V79" s="21">
        <f t="shared" si="5"/>
        <v>137482</v>
      </c>
      <c r="W79" s="20">
        <f t="shared" si="6"/>
        <v>49383.75515999999</v>
      </c>
    </row>
    <row r="80" spans="1:23" ht="15.75">
      <c r="A80" s="43"/>
      <c r="B80" s="51" t="s">
        <v>97</v>
      </c>
      <c r="C80" s="53" t="s">
        <v>87</v>
      </c>
      <c r="D80" s="54" t="s">
        <v>87</v>
      </c>
      <c r="E80" s="12">
        <v>362437</v>
      </c>
      <c r="F80" s="19">
        <v>44989.659537</v>
      </c>
      <c r="G80" s="12">
        <v>0</v>
      </c>
      <c r="H80" s="19">
        <v>0</v>
      </c>
      <c r="I80" s="12">
        <v>0</v>
      </c>
      <c r="J80" s="19">
        <v>0</v>
      </c>
      <c r="K80" s="12">
        <v>0</v>
      </c>
      <c r="L80" s="19">
        <v>0</v>
      </c>
      <c r="M80" s="13">
        <v>198010</v>
      </c>
      <c r="N80" s="20">
        <v>67369.526902</v>
      </c>
      <c r="O80" s="13">
        <v>9164</v>
      </c>
      <c r="P80" s="20">
        <v>2975.799</v>
      </c>
      <c r="Q80" s="22">
        <v>0</v>
      </c>
      <c r="R80" s="13">
        <v>0</v>
      </c>
      <c r="S80" s="22">
        <v>0</v>
      </c>
      <c r="T80" s="13">
        <v>162916</v>
      </c>
      <c r="U80" s="20">
        <v>57743.760637</v>
      </c>
      <c r="V80" s="21">
        <f t="shared" si="5"/>
        <v>732527</v>
      </c>
      <c r="W80" s="20">
        <f t="shared" si="6"/>
        <v>173078.74607599998</v>
      </c>
    </row>
    <row r="81" spans="1:23" ht="15.75">
      <c r="A81" s="43"/>
      <c r="B81" s="51" t="s">
        <v>97</v>
      </c>
      <c r="C81" s="53" t="s">
        <v>88</v>
      </c>
      <c r="D81" s="54" t="s">
        <v>88</v>
      </c>
      <c r="E81" s="12">
        <v>1423106</v>
      </c>
      <c r="F81" s="19">
        <v>119559.173617</v>
      </c>
      <c r="G81" s="12">
        <v>0</v>
      </c>
      <c r="H81" s="19">
        <v>0</v>
      </c>
      <c r="I81" s="12">
        <v>0</v>
      </c>
      <c r="J81" s="19">
        <v>0</v>
      </c>
      <c r="K81" s="12">
        <v>3304</v>
      </c>
      <c r="L81" s="19">
        <v>659.602188</v>
      </c>
      <c r="M81" s="13">
        <v>97635</v>
      </c>
      <c r="N81" s="20">
        <v>16269.413683</v>
      </c>
      <c r="O81" s="13">
        <v>1167</v>
      </c>
      <c r="P81" s="20">
        <v>103.77</v>
      </c>
      <c r="Q81" s="22">
        <v>0</v>
      </c>
      <c r="R81" s="13">
        <v>0</v>
      </c>
      <c r="S81" s="22">
        <v>0</v>
      </c>
      <c r="T81" s="13">
        <v>169688</v>
      </c>
      <c r="U81" s="20">
        <v>50437.675009</v>
      </c>
      <c r="V81" s="21">
        <f t="shared" si="5"/>
        <v>1694900</v>
      </c>
      <c r="W81" s="20">
        <f t="shared" si="6"/>
        <v>187029.634497</v>
      </c>
    </row>
    <row r="82" spans="1:23" ht="15.75">
      <c r="A82" s="43"/>
      <c r="B82" s="51" t="s">
        <v>98</v>
      </c>
      <c r="C82" s="53" t="s">
        <v>89</v>
      </c>
      <c r="D82" s="54"/>
      <c r="E82" s="12">
        <v>22341</v>
      </c>
      <c r="F82" s="19">
        <v>2017.869909</v>
      </c>
      <c r="G82" s="12">
        <v>0</v>
      </c>
      <c r="H82" s="19">
        <v>0</v>
      </c>
      <c r="I82" s="12">
        <v>697</v>
      </c>
      <c r="J82" s="19">
        <v>519.552625</v>
      </c>
      <c r="K82" s="12">
        <v>95019</v>
      </c>
      <c r="L82" s="19">
        <v>42817.14161</v>
      </c>
      <c r="M82" s="13">
        <v>0</v>
      </c>
      <c r="N82" s="20">
        <v>0</v>
      </c>
      <c r="O82" s="13">
        <v>0</v>
      </c>
      <c r="P82" s="20">
        <v>0</v>
      </c>
      <c r="Q82" s="22">
        <v>0</v>
      </c>
      <c r="R82" s="13">
        <v>0</v>
      </c>
      <c r="S82" s="22">
        <v>0</v>
      </c>
      <c r="T82" s="13">
        <v>0</v>
      </c>
      <c r="U82" s="20">
        <v>0</v>
      </c>
      <c r="V82" s="21">
        <f t="shared" si="5"/>
        <v>118057</v>
      </c>
      <c r="W82" s="20">
        <f t="shared" si="6"/>
        <v>45354.564143999996</v>
      </c>
    </row>
    <row r="83" spans="1:23" ht="15.75">
      <c r="A83" s="43"/>
      <c r="B83" s="51" t="s">
        <v>98</v>
      </c>
      <c r="C83" s="53" t="s">
        <v>90</v>
      </c>
      <c r="D83" s="54"/>
      <c r="E83" s="12">
        <v>0</v>
      </c>
      <c r="F83" s="19">
        <v>0</v>
      </c>
      <c r="G83" s="12">
        <v>0</v>
      </c>
      <c r="H83" s="19">
        <v>0</v>
      </c>
      <c r="I83" s="12">
        <v>0</v>
      </c>
      <c r="J83" s="19">
        <v>0</v>
      </c>
      <c r="K83" s="12">
        <v>0</v>
      </c>
      <c r="L83" s="19">
        <v>0</v>
      </c>
      <c r="M83" s="13">
        <v>0</v>
      </c>
      <c r="N83" s="20">
        <v>0</v>
      </c>
      <c r="O83" s="13">
        <v>0</v>
      </c>
      <c r="P83" s="20">
        <v>0</v>
      </c>
      <c r="Q83" s="22">
        <v>0</v>
      </c>
      <c r="R83" s="13">
        <v>0</v>
      </c>
      <c r="S83" s="22">
        <v>0</v>
      </c>
      <c r="T83" s="13">
        <v>172</v>
      </c>
      <c r="U83" s="20">
        <v>48.656192</v>
      </c>
      <c r="V83" s="21">
        <f t="shared" si="5"/>
        <v>172</v>
      </c>
      <c r="W83" s="20">
        <f t="shared" si="6"/>
        <v>48.656192</v>
      </c>
    </row>
    <row r="84" spans="1:23" ht="15.75">
      <c r="A84" s="43"/>
      <c r="B84" s="51" t="s">
        <v>98</v>
      </c>
      <c r="C84" s="53" t="s">
        <v>91</v>
      </c>
      <c r="D84" s="54"/>
      <c r="E84" s="12">
        <v>0</v>
      </c>
      <c r="F84" s="19">
        <v>0</v>
      </c>
      <c r="G84" s="12">
        <v>0</v>
      </c>
      <c r="H84" s="19">
        <v>0</v>
      </c>
      <c r="I84" s="12">
        <v>33954</v>
      </c>
      <c r="J84" s="19">
        <v>4300.56164</v>
      </c>
      <c r="K84" s="12">
        <v>33751</v>
      </c>
      <c r="L84" s="19">
        <v>4283.948067</v>
      </c>
      <c r="M84" s="13">
        <v>136</v>
      </c>
      <c r="N84" s="20">
        <v>21.4669</v>
      </c>
      <c r="O84" s="13">
        <v>3</v>
      </c>
      <c r="P84" s="20">
        <v>0.04</v>
      </c>
      <c r="Q84" s="22">
        <v>0</v>
      </c>
      <c r="R84" s="13">
        <v>0</v>
      </c>
      <c r="S84" s="22">
        <v>0</v>
      </c>
      <c r="T84" s="13">
        <v>0</v>
      </c>
      <c r="U84" s="20">
        <v>0</v>
      </c>
      <c r="V84" s="21">
        <f t="shared" si="5"/>
        <v>67844</v>
      </c>
      <c r="W84" s="20">
        <f t="shared" si="6"/>
        <v>8606.016607000001</v>
      </c>
    </row>
    <row r="85" spans="1:23" ht="15.75">
      <c r="A85" s="43"/>
      <c r="B85" s="51" t="s">
        <v>98</v>
      </c>
      <c r="C85" s="53" t="s">
        <v>92</v>
      </c>
      <c r="D85" s="54"/>
      <c r="E85" s="12">
        <v>0</v>
      </c>
      <c r="F85" s="19">
        <v>0</v>
      </c>
      <c r="G85" s="12">
        <v>0</v>
      </c>
      <c r="H85" s="19">
        <v>0</v>
      </c>
      <c r="I85" s="12">
        <v>0</v>
      </c>
      <c r="J85" s="19">
        <v>0</v>
      </c>
      <c r="K85" s="12">
        <v>0</v>
      </c>
      <c r="L85" s="19">
        <v>0</v>
      </c>
      <c r="M85" s="13">
        <v>0</v>
      </c>
      <c r="N85" s="20">
        <v>0</v>
      </c>
      <c r="O85" s="13">
        <v>0</v>
      </c>
      <c r="P85" s="20">
        <v>0</v>
      </c>
      <c r="Q85" s="22">
        <v>0</v>
      </c>
      <c r="R85" s="13">
        <v>0</v>
      </c>
      <c r="S85" s="22">
        <v>0</v>
      </c>
      <c r="T85" s="13">
        <v>1217193</v>
      </c>
      <c r="U85" s="20">
        <v>395998.013001</v>
      </c>
      <c r="V85" s="21">
        <f t="shared" si="5"/>
        <v>1217193</v>
      </c>
      <c r="W85" s="20">
        <f t="shared" si="6"/>
        <v>395998.013001</v>
      </c>
    </row>
    <row r="86" spans="1:23" ht="15.75">
      <c r="A86" s="43"/>
      <c r="B86" s="51" t="s">
        <v>99</v>
      </c>
      <c r="C86" s="53" t="s">
        <v>93</v>
      </c>
      <c r="D86" s="54" t="s">
        <v>93</v>
      </c>
      <c r="E86" s="12">
        <v>1947</v>
      </c>
      <c r="F86" s="19">
        <v>46.091053</v>
      </c>
      <c r="G86" s="12">
        <v>0</v>
      </c>
      <c r="H86" s="19">
        <v>0</v>
      </c>
      <c r="I86" s="12">
        <v>0</v>
      </c>
      <c r="J86" s="19">
        <v>0</v>
      </c>
      <c r="K86" s="12">
        <v>0</v>
      </c>
      <c r="L86" s="19">
        <v>0</v>
      </c>
      <c r="M86" s="13">
        <v>370</v>
      </c>
      <c r="N86" s="20">
        <v>108.051868</v>
      </c>
      <c r="O86" s="13">
        <v>91</v>
      </c>
      <c r="P86" s="20">
        <v>172.183662</v>
      </c>
      <c r="Q86" s="22">
        <v>43</v>
      </c>
      <c r="R86" s="13">
        <v>5</v>
      </c>
      <c r="S86" s="22">
        <v>18</v>
      </c>
      <c r="T86" s="13">
        <v>233</v>
      </c>
      <c r="U86" s="20">
        <v>139.430467</v>
      </c>
      <c r="V86" s="21">
        <f t="shared" si="5"/>
        <v>2707</v>
      </c>
      <c r="W86" s="20">
        <f t="shared" si="6"/>
        <v>465.75705000000005</v>
      </c>
    </row>
    <row r="87" spans="1:23" ht="15.75">
      <c r="A87" s="43"/>
      <c r="B87" s="51" t="s">
        <v>99</v>
      </c>
      <c r="C87" s="53" t="s">
        <v>94</v>
      </c>
      <c r="D87" s="54" t="s">
        <v>94</v>
      </c>
      <c r="E87" s="12">
        <v>0</v>
      </c>
      <c r="F87" s="19">
        <v>0</v>
      </c>
      <c r="G87" s="12">
        <v>0</v>
      </c>
      <c r="H87" s="19">
        <v>0</v>
      </c>
      <c r="I87" s="12">
        <v>0</v>
      </c>
      <c r="J87" s="19">
        <v>0</v>
      </c>
      <c r="K87" s="12">
        <v>0</v>
      </c>
      <c r="L87" s="19">
        <v>0</v>
      </c>
      <c r="M87" s="13">
        <v>9503</v>
      </c>
      <c r="N87" s="20">
        <v>3459.079783</v>
      </c>
      <c r="O87" s="13">
        <v>5142</v>
      </c>
      <c r="P87" s="20">
        <v>3659.76528</v>
      </c>
      <c r="Q87" s="22">
        <v>0</v>
      </c>
      <c r="R87" s="13">
        <v>0</v>
      </c>
      <c r="S87" s="22">
        <v>0</v>
      </c>
      <c r="T87" s="13">
        <v>4691</v>
      </c>
      <c r="U87" s="20">
        <v>1800.649239</v>
      </c>
      <c r="V87" s="21">
        <f t="shared" si="5"/>
        <v>19336</v>
      </c>
      <c r="W87" s="20">
        <f t="shared" si="6"/>
        <v>8919.494302000001</v>
      </c>
    </row>
    <row r="88" spans="1:23" ht="15.75">
      <c r="A88" s="43"/>
      <c r="B88" s="51" t="s">
        <v>99</v>
      </c>
      <c r="C88" s="53" t="s">
        <v>95</v>
      </c>
      <c r="D88" s="54" t="s">
        <v>95</v>
      </c>
      <c r="E88" s="12">
        <v>13565</v>
      </c>
      <c r="F88" s="19">
        <v>2925.88926</v>
      </c>
      <c r="G88" s="12">
        <v>0</v>
      </c>
      <c r="H88" s="19">
        <v>0</v>
      </c>
      <c r="I88" s="12">
        <v>0</v>
      </c>
      <c r="J88" s="19">
        <v>0</v>
      </c>
      <c r="K88" s="12">
        <v>0</v>
      </c>
      <c r="L88" s="19">
        <v>0</v>
      </c>
      <c r="M88" s="13">
        <v>0</v>
      </c>
      <c r="N88" s="20">
        <v>0</v>
      </c>
      <c r="O88" s="13">
        <v>1544</v>
      </c>
      <c r="P88" s="20">
        <v>1496.734141</v>
      </c>
      <c r="Q88" s="22">
        <v>0</v>
      </c>
      <c r="R88" s="13">
        <v>0</v>
      </c>
      <c r="S88" s="22">
        <v>0</v>
      </c>
      <c r="T88" s="13">
        <v>0</v>
      </c>
      <c r="U88" s="20">
        <v>0</v>
      </c>
      <c r="V88" s="21">
        <f t="shared" si="5"/>
        <v>15109</v>
      </c>
      <c r="W88" s="20">
        <f t="shared" si="6"/>
        <v>4422.623401</v>
      </c>
    </row>
    <row r="89" spans="1:23" ht="15.75">
      <c r="A89" s="43"/>
      <c r="B89" s="52" t="s">
        <v>100</v>
      </c>
      <c r="C89" s="76" t="s">
        <v>96</v>
      </c>
      <c r="D89" s="77"/>
      <c r="E89" s="12">
        <v>16953</v>
      </c>
      <c r="F89" s="19">
        <v>1349.287905</v>
      </c>
      <c r="G89" s="12">
        <v>0</v>
      </c>
      <c r="H89" s="19">
        <v>0</v>
      </c>
      <c r="I89" s="12">
        <v>0</v>
      </c>
      <c r="J89" s="19">
        <v>0</v>
      </c>
      <c r="K89" s="12">
        <v>0</v>
      </c>
      <c r="L89" s="19">
        <v>0</v>
      </c>
      <c r="M89" s="13">
        <v>579</v>
      </c>
      <c r="N89" s="20">
        <v>116.757602</v>
      </c>
      <c r="O89" s="13">
        <v>164</v>
      </c>
      <c r="P89" s="20">
        <v>44.875</v>
      </c>
      <c r="Q89" s="22">
        <v>0</v>
      </c>
      <c r="R89" s="13">
        <v>0</v>
      </c>
      <c r="S89" s="22">
        <v>0</v>
      </c>
      <c r="T89" s="13">
        <v>794</v>
      </c>
      <c r="U89" s="20">
        <v>239.224504</v>
      </c>
      <c r="V89" s="21">
        <f t="shared" si="5"/>
        <v>18490</v>
      </c>
      <c r="W89" s="20">
        <f t="shared" si="6"/>
        <v>1750.1450109999998</v>
      </c>
    </row>
    <row r="90" spans="1:23" ht="15.75">
      <c r="A90" s="43"/>
      <c r="B90" s="73" t="s">
        <v>0</v>
      </c>
      <c r="C90" s="74"/>
      <c r="D90" s="75"/>
      <c r="E90" s="28">
        <f aca="true" t="shared" si="7" ref="E90:W90">SUM(E66:E89)</f>
        <v>9313414</v>
      </c>
      <c r="F90" s="30">
        <f t="shared" si="7"/>
        <v>1948849.255752</v>
      </c>
      <c r="G90" s="28">
        <f t="shared" si="7"/>
        <v>277072</v>
      </c>
      <c r="H90" s="30">
        <f t="shared" si="7"/>
        <v>183860.12995700003</v>
      </c>
      <c r="I90" s="28">
        <f t="shared" si="7"/>
        <v>34651</v>
      </c>
      <c r="J90" s="30">
        <f t="shared" si="7"/>
        <v>4820.114265</v>
      </c>
      <c r="K90" s="28">
        <f t="shared" si="7"/>
        <v>387579</v>
      </c>
      <c r="L90" s="30">
        <f t="shared" si="7"/>
        <v>117227.816542</v>
      </c>
      <c r="M90" s="28">
        <f t="shared" si="7"/>
        <v>3656599</v>
      </c>
      <c r="N90" s="30">
        <f t="shared" si="7"/>
        <v>2005115.740987</v>
      </c>
      <c r="O90" s="28">
        <f t="shared" si="7"/>
        <v>4065468</v>
      </c>
      <c r="P90" s="30">
        <f t="shared" si="7"/>
        <v>1746951.39088</v>
      </c>
      <c r="Q90" s="28">
        <f t="shared" si="7"/>
        <v>48</v>
      </c>
      <c r="R90" s="28">
        <f t="shared" si="7"/>
        <v>5</v>
      </c>
      <c r="S90" s="28">
        <f t="shared" si="7"/>
        <v>18</v>
      </c>
      <c r="T90" s="28">
        <f t="shared" si="7"/>
        <v>2150679</v>
      </c>
      <c r="U90" s="30">
        <f t="shared" si="7"/>
        <v>703873.800923</v>
      </c>
      <c r="V90" s="28">
        <f t="shared" si="7"/>
        <v>19885533</v>
      </c>
      <c r="W90" s="30">
        <f t="shared" si="7"/>
        <v>6710698.249306</v>
      </c>
    </row>
    <row r="91" spans="1:2" ht="15">
      <c r="A91" s="34"/>
      <c r="B91" s="41"/>
    </row>
    <row r="92" spans="1:2" ht="15">
      <c r="A92" s="46"/>
      <c r="B92" s="47" t="s">
        <v>53</v>
      </c>
    </row>
    <row r="93" spans="1:2" ht="15">
      <c r="A93" s="48"/>
      <c r="B93" s="49" t="s">
        <v>54</v>
      </c>
    </row>
    <row r="94" spans="1:2" ht="15">
      <c r="A94" s="48"/>
      <c r="B94" s="49" t="s">
        <v>55</v>
      </c>
    </row>
    <row r="95" spans="1:2" ht="15">
      <c r="A95" s="48"/>
      <c r="B95" s="49" t="s">
        <v>56</v>
      </c>
    </row>
    <row r="96" spans="1:2" ht="15">
      <c r="A96" s="48"/>
      <c r="B96" s="49" t="s">
        <v>57</v>
      </c>
    </row>
    <row r="97" spans="1:2" ht="15">
      <c r="A97" s="48"/>
      <c r="B97" s="49" t="s">
        <v>58</v>
      </c>
    </row>
    <row r="98" spans="1:2" ht="15">
      <c r="A98" s="48"/>
      <c r="B98" s="49" t="s">
        <v>59</v>
      </c>
    </row>
  </sheetData>
  <sheetProtection/>
  <mergeCells count="65">
    <mergeCell ref="B90:D90"/>
    <mergeCell ref="C86:D86"/>
    <mergeCell ref="C87:D87"/>
    <mergeCell ref="C88:D88"/>
    <mergeCell ref="C89:D89"/>
    <mergeCell ref="C80:D80"/>
    <mergeCell ref="C81:D81"/>
    <mergeCell ref="C66:D66"/>
    <mergeCell ref="C67:D67"/>
    <mergeCell ref="C68:D68"/>
    <mergeCell ref="C69:D69"/>
    <mergeCell ref="C74:D74"/>
    <mergeCell ref="C75:D75"/>
    <mergeCell ref="C76:D76"/>
    <mergeCell ref="C77:D77"/>
    <mergeCell ref="C78:D78"/>
    <mergeCell ref="C79:D79"/>
    <mergeCell ref="V64:W64"/>
    <mergeCell ref="B63:U63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C82:D82"/>
    <mergeCell ref="C83:D83"/>
    <mergeCell ref="C84:D84"/>
    <mergeCell ref="C85:D85"/>
    <mergeCell ref="B64:B65"/>
    <mergeCell ref="C64:D65"/>
    <mergeCell ref="C70:D70"/>
    <mergeCell ref="C71:D71"/>
    <mergeCell ref="C72:D72"/>
    <mergeCell ref="C73:D7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Felipe Caro Moncayo</cp:lastModifiedBy>
  <dcterms:created xsi:type="dcterms:W3CDTF">2016-05-04T00:32:57Z</dcterms:created>
  <dcterms:modified xsi:type="dcterms:W3CDTF">2018-08-13T19:57:04Z</dcterms:modified>
  <cp:category/>
  <cp:version/>
  <cp:contentType/>
  <cp:contentStatus/>
</cp:coreProperties>
</file>