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uentas de ahorro trad" sheetId="1" r:id="rId1"/>
  </sheets>
  <definedNames/>
  <calcPr fullCalcOnLoad="1"/>
</workbook>
</file>

<file path=xl/sharedStrings.xml><?xml version="1.0" encoding="utf-8"?>
<sst xmlns="http://schemas.openxmlformats.org/spreadsheetml/2006/main" count="113" uniqueCount="64">
  <si>
    <t>Hasta 5 SMMLV</t>
  </si>
  <si>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</si>
  <si>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</si>
  <si>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</si>
  <si>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</si>
  <si>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</si>
  <si>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</si>
  <si>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</si>
  <si>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</si>
  <si>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</si>
  <si>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</si>
  <si>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</si>
  <si>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</si>
  <si>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</si>
  <si>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</si>
  <si>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</si>
  <si>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</si>
  <si>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</si>
  <si>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</si>
  <si>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</si>
  <si>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</si>
  <si>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</si>
  <si>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</si>
  <si>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</si>
  <si>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</si>
  <si>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</si>
  <si>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</si>
  <si>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</si>
  <si>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</si>
  <si>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</si>
  <si>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</si>
  <si>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</si>
  <si>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</si>
  <si>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</si>
  <si>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</si>
  <si>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</si>
  <si>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</si>
  <si>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</si>
  <si>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</si>
  <si>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</si>
  <si>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</si>
  <si>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</si>
  <si>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</si>
  <si>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</si>
  <si>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</si>
  <si>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</si>
  <si>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</si>
  <si>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</si>
  <si>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</si>
  <si>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</si>
  <si>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ND</t>
  </si>
  <si>
    <t>Saldos en millones de pesos</t>
  </si>
  <si>
    <t xml:space="preserve">Fuentes: Superintendencia Financiera de Colombia (formato 398) e información remitida por Supersolidaria trimestralmente. </t>
  </si>
  <si>
    <t>CUENTAS DE AHORRO TRADICIONALES ACTIVAS E INACTIVAS</t>
  </si>
  <si>
    <t xml:space="preserve">CUENTAS DE AHORRO TRADICIONALES SEGÚN RANGOS DE SALDO POR TIPO DE ENTIDAD </t>
  </si>
  <si>
    <t>%Cuentas activas¹</t>
  </si>
  <si>
    <t>1.  %Cuentas activas = #Cuentas de ahorro trad. activas / #Total cuentas de ahorro trad.</t>
  </si>
  <si>
    <t>2.  La información de las cooperativas con sección de ahorro y crédito vigiladas por Supersolidaria se recibe trimestralmente y no se tiene disponible por rangos de saldo.</t>
  </si>
  <si>
    <r>
      <t xml:space="preserve">Cooperativas SES </t>
    </r>
    <r>
      <rPr>
        <vertAlign val="superscript"/>
        <sz val="12"/>
        <rFont val="Trebuchet MS"/>
        <family val="2"/>
      </rPr>
      <t>2</t>
    </r>
  </si>
  <si>
    <t>CUENTAS DE AHORRO TRADICIONALES SEGÚN RANGOS DE SALDO POR NIVEL DE RURALIDAD</t>
  </si>
  <si>
    <t>CUENTAS DE AHORRO TRADICIONALES SEGÚN RANGOS DE SALDO POR DEPARTAMENTO</t>
  </si>
  <si>
    <t>Notas:</t>
  </si>
  <si>
    <t>JULIO DE 2017</t>
  </si>
  <si>
    <t>Entre 5 y 10 SMMLV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</si>
</sst>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#,##0.00000000"/>
    <numFmt numFmtId="174" formatCode="_ * #,##0.00_ ;_ * \-#,##0.00_ ;_ * &quot;-&quot;??_ ;_ @_ "/>
    <numFmt numFmtId="175" formatCode="_ * #,##0_ ;_ * \-#,##0_ ;_ * &quot;-&quot;??_ ;_ @_ "/>
    <numFmt numFmtId="176" formatCode="_ * #,##0.0_ ;_ * \-#,##0.0_ ;_ * &quot;-&quot;??_ ;_ @_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vertAlign val="superscript"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b/>
      <u val="single"/>
      <sz val="16"/>
      <name val="Trebuchet MS"/>
      <family val="2"/>
    </font>
    <font>
      <u val="single"/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5" fontId="5" fillId="0" borderId="0" xfId="48" applyNumberFormat="1" applyFont="1" applyBorder="1" applyAlignment="1">
      <alignment/>
    </xf>
    <xf numFmtId="175" fontId="2" fillId="0" borderId="0" xfId="4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5" applyNumberFormat="1" applyFont="1" applyBorder="1" applyAlignment="1">
      <alignment horizontal="right"/>
      <protection/>
    </xf>
    <xf numFmtId="0" fontId="4" fillId="0" borderId="11" xfId="55" applyFont="1" applyBorder="1" applyAlignment="1">
      <alignment horizontal="left" indent="1"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Border="1" applyAlignment="1">
      <alignment horizontal="right"/>
      <protection/>
    </xf>
    <xf numFmtId="10" fontId="4" fillId="0" borderId="12" xfId="55" applyNumberFormat="1" applyFont="1" applyBorder="1" applyAlignment="1">
      <alignment horizontal="right"/>
      <protection/>
    </xf>
    <xf numFmtId="172" fontId="4" fillId="0" borderId="12" xfId="58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/>
    </xf>
    <xf numFmtId="10" fontId="7" fillId="33" borderId="15" xfId="0" applyNumberFormat="1" applyFont="1" applyFill="1" applyBorder="1" applyAlignment="1" quotePrefix="1">
      <alignment horizontal="right"/>
    </xf>
    <xf numFmtId="10" fontId="7" fillId="33" borderId="14" xfId="0" applyNumberFormat="1" applyFont="1" applyFill="1" applyBorder="1" applyAlignment="1" quotePrefix="1">
      <alignment horizontal="right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52" fillId="34" borderId="0" xfId="0" applyFont="1" applyFill="1" applyAlignment="1">
      <alignment/>
    </xf>
    <xf numFmtId="0" fontId="52" fillId="0" borderId="0" xfId="0" applyFont="1" applyAlignment="1">
      <alignment/>
    </xf>
    <xf numFmtId="173" fontId="52" fillId="0" borderId="0" xfId="0" applyNumberFormat="1" applyFont="1" applyAlignment="1">
      <alignment horizontal="center"/>
    </xf>
    <xf numFmtId="3" fontId="53" fillId="34" borderId="0" xfId="0" applyNumberFormat="1" applyFont="1" applyFill="1" applyBorder="1" applyAlignment="1">
      <alignment horizontal="right"/>
    </xf>
    <xf numFmtId="10" fontId="53" fillId="34" borderId="0" xfId="0" applyNumberFormat="1" applyFont="1" applyFill="1" applyBorder="1" applyAlignment="1" quotePrefix="1">
      <alignment horizontal="right"/>
    </xf>
    <xf numFmtId="10" fontId="53" fillId="3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73" fontId="54" fillId="0" borderId="0" xfId="0" applyNumberFormat="1" applyFont="1" applyAlignment="1">
      <alignment horizontal="center"/>
    </xf>
    <xf numFmtId="0" fontId="9" fillId="0" borderId="10" xfId="46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174" fontId="2" fillId="0" borderId="0" xfId="48" applyFont="1" applyAlignment="1">
      <alignment/>
    </xf>
    <xf numFmtId="175" fontId="2" fillId="0" borderId="0" xfId="48" applyNumberFormat="1" applyFont="1" applyAlignment="1">
      <alignment/>
    </xf>
    <xf numFmtId="175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3" fontId="9" fillId="0" borderId="11" xfId="55" applyNumberFormat="1" applyFont="1" applyFill="1" applyBorder="1" applyAlignment="1">
      <alignment horizontal="right"/>
      <protection/>
    </xf>
    <xf numFmtId="3" fontId="9" fillId="0" borderId="0" xfId="55" applyNumberFormat="1" applyFont="1" applyFill="1" applyBorder="1" applyAlignment="1">
      <alignment horizontal="right"/>
      <protection/>
    </xf>
    <xf numFmtId="3" fontId="9" fillId="0" borderId="12" xfId="55" applyNumberFormat="1" applyFont="1" applyFill="1" applyBorder="1" applyAlignment="1">
      <alignment horizontal="right"/>
      <protection/>
    </xf>
    <xf numFmtId="3" fontId="4" fillId="0" borderId="11" xfId="55" applyNumberFormat="1" applyFont="1" applyFill="1" applyBorder="1" applyAlignment="1">
      <alignment horizontal="right"/>
      <protection/>
    </xf>
    <xf numFmtId="41" fontId="2" fillId="0" borderId="0" xfId="49" applyFont="1" applyFill="1" applyAlignment="1">
      <alignment/>
    </xf>
    <xf numFmtId="0" fontId="6" fillId="0" borderId="0" xfId="55" applyFont="1" applyFill="1" applyBorder="1" applyAlignment="1">
      <alignment horizontal="center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32" fillId="0" borderId="0" xfId="55" applyFont="1" applyFill="1" applyAlignment="1">
      <alignment horizontal="center"/>
      <protection/>
    </xf>
    <xf numFmtId="0" fontId="33" fillId="0" borderId="0" xfId="0" applyFont="1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123825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2571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U7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M21" sqref="M21"/>
    </sheetView>
  </sheetViews>
  <sheetFormatPr defaultColWidth="11.421875" defaultRowHeight="12.75"/>
  <cols>
    <col min="1" max="1" width="3.8515625" style="1" customWidth="1"/>
    <col min="2" max="2" width="36.7109375" style="1" customWidth="1"/>
    <col min="3" max="7" width="16.28125" style="15" customWidth="1"/>
    <col min="8" max="11" width="16.28125" style="1" customWidth="1"/>
    <col min="12" max="12" width="16.8515625" style="1" bestFit="1" customWidth="1"/>
    <col min="13" max="13" width="14.7109375" style="1" bestFit="1" customWidth="1"/>
    <col min="14" max="14" width="18.00390625" style="1" bestFit="1" customWidth="1"/>
    <col min="15" max="15" width="16.57421875" style="1" bestFit="1" customWidth="1"/>
    <col min="16" max="16" width="23.7109375" style="1" bestFit="1" customWidth="1"/>
    <col min="17" max="17" width="13.140625" style="1" bestFit="1" customWidth="1"/>
    <col min="18" max="18" width="22.28125" style="1" bestFit="1" customWidth="1"/>
    <col min="19" max="19" width="14.421875" style="1" bestFit="1" customWidth="1"/>
    <col min="20" max="20" width="13.28125" style="1" bestFit="1" customWidth="1"/>
    <col min="21" max="21" width="12.00390625" style="1" bestFit="1" customWidth="1"/>
    <col min="22" max="16384" width="11.421875" style="1" customWidth="1"/>
  </cols>
  <sheetData>
    <row r="2" ht="13.5"/>
    <row r="3" spans="2:14" ht="21">
      <c r="B3" s="80" t="s">
        <v>53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8.75">
      <c r="B4" s="63" t="s">
        <v>62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ht="13.5"/>
    <row r="6" ht="13.5"/>
    <row r="7" spans="2:14" ht="18">
      <c r="B7" s="69" t="s">
        <v>54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</row>
    <row r="8" spans="2:14" ht="18">
      <c r="B8" s="72" t="s">
        <v>51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1:14" ht="25.5" customHeight="1">
      <c r="A9" s="2"/>
      <c r="B9" s="35"/>
      <c r="C9" s="64" t="s">
        <v>0</v>
      </c>
      <c r="D9" s="65"/>
      <c r="E9" s="65"/>
      <c r="F9" s="66"/>
      <c r="G9" s="64" t="s">
        <v>63</v>
      </c>
      <c r="H9" s="65"/>
      <c r="I9" s="65"/>
      <c r="J9" s="66"/>
      <c r="K9" s="75" t="s">
        <v>1</v>
      </c>
      <c r="L9" s="76"/>
      <c r="M9" s="76"/>
      <c r="N9" s="77"/>
    </row>
    <row r="10" spans="1:14" ht="72">
      <c r="A10" s="2"/>
      <c r="B10" s="45" t="s">
        <v>2</v>
      </c>
      <c r="C10" s="46" t="s">
        <v>47</v>
      </c>
      <c r="D10" s="47" t="s">
        <v>48</v>
      </c>
      <c r="E10" s="47" t="s">
        <v>49</v>
      </c>
      <c r="F10" s="48" t="s">
        <v>55</v>
      </c>
      <c r="G10" s="47" t="s">
        <v>47</v>
      </c>
      <c r="H10" s="47" t="s">
        <v>48</v>
      </c>
      <c r="I10" s="47" t="s">
        <v>49</v>
      </c>
      <c r="J10" s="48" t="s">
        <v>55</v>
      </c>
      <c r="K10" s="46" t="s">
        <v>47</v>
      </c>
      <c r="L10" s="47" t="s">
        <v>48</v>
      </c>
      <c r="M10" s="47" t="s">
        <v>49</v>
      </c>
      <c r="N10" s="48" t="s">
        <v>55</v>
      </c>
    </row>
    <row r="11" spans="2:17" ht="21" customHeight="1">
      <c r="B11" s="3" t="s">
        <v>3</v>
      </c>
      <c r="C11" s="22">
        <v>47313405</v>
      </c>
      <c r="D11" s="19">
        <v>7223790.15176</v>
      </c>
      <c r="E11" s="19">
        <v>18562563</v>
      </c>
      <c r="F11" s="23">
        <f>E11/C11</f>
        <v>0.39233200400605284</v>
      </c>
      <c r="G11" s="19">
        <v>928246</v>
      </c>
      <c r="H11" s="19">
        <v>4540247.779317</v>
      </c>
      <c r="I11" s="19">
        <v>842543</v>
      </c>
      <c r="J11" s="23">
        <f>I11/G11</f>
        <v>0.9076721041620432</v>
      </c>
      <c r="K11" s="22">
        <v>53820241</v>
      </c>
      <c r="L11" s="19">
        <v>162405400.170622</v>
      </c>
      <c r="M11" s="19">
        <v>23032385</v>
      </c>
      <c r="N11" s="23">
        <f>M11/K11</f>
        <v>0.4279502390188108</v>
      </c>
      <c r="O11" s="25"/>
      <c r="P11" s="55"/>
      <c r="Q11" s="56"/>
    </row>
    <row r="12" spans="2:17" ht="25.5" customHeight="1">
      <c r="B12" s="4" t="s">
        <v>4</v>
      </c>
      <c r="C12" s="22">
        <v>392725</v>
      </c>
      <c r="D12" s="19">
        <v>61900.922406</v>
      </c>
      <c r="E12" s="19">
        <v>189057</v>
      </c>
      <c r="F12" s="23">
        <f>E12/C12</f>
        <v>0.481397924756509</v>
      </c>
      <c r="G12" s="19">
        <v>5661</v>
      </c>
      <c r="H12" s="19">
        <v>29293.440465</v>
      </c>
      <c r="I12" s="19">
        <v>5291</v>
      </c>
      <c r="J12" s="23">
        <f>I12/G12</f>
        <v>0.934640522875817</v>
      </c>
      <c r="K12" s="22">
        <v>404003</v>
      </c>
      <c r="L12" s="19">
        <v>228237.003722</v>
      </c>
      <c r="M12" s="19">
        <v>199621</v>
      </c>
      <c r="N12" s="23">
        <f>M12/K12</f>
        <v>0.4941077170219033</v>
      </c>
      <c r="P12" s="55"/>
      <c r="Q12" s="56"/>
    </row>
    <row r="13" spans="2:17" ht="25.5" customHeight="1">
      <c r="B13" s="4" t="s">
        <v>5</v>
      </c>
      <c r="C13" s="22">
        <v>328</v>
      </c>
      <c r="D13" s="19">
        <v>76.761058</v>
      </c>
      <c r="E13" s="19">
        <v>264</v>
      </c>
      <c r="F13" s="23">
        <f>E13/C13</f>
        <v>0.8048780487804879</v>
      </c>
      <c r="G13" s="19">
        <v>17</v>
      </c>
      <c r="H13" s="19">
        <v>93.808673</v>
      </c>
      <c r="I13" s="19">
        <v>12</v>
      </c>
      <c r="J13" s="23">
        <f>I13/G13</f>
        <v>0.7058823529411765</v>
      </c>
      <c r="K13" s="22">
        <v>431</v>
      </c>
      <c r="L13" s="19">
        <v>508912.731493</v>
      </c>
      <c r="M13" s="19">
        <v>347</v>
      </c>
      <c r="N13" s="23">
        <f>M13/K13</f>
        <v>0.8051044083526682</v>
      </c>
      <c r="P13" s="55"/>
      <c r="Q13" s="56"/>
    </row>
    <row r="14" spans="2:17" ht="21" customHeight="1">
      <c r="B14" s="4" t="s">
        <v>42</v>
      </c>
      <c r="C14" s="22">
        <v>818534</v>
      </c>
      <c r="D14" s="19">
        <v>130200.645823</v>
      </c>
      <c r="E14" s="19">
        <v>410891</v>
      </c>
      <c r="F14" s="23">
        <f>E14/C14</f>
        <v>0.5019840348721006</v>
      </c>
      <c r="G14" s="19">
        <v>11881</v>
      </c>
      <c r="H14" s="19">
        <v>61577.922498</v>
      </c>
      <c r="I14" s="19">
        <v>11218</v>
      </c>
      <c r="J14" s="23">
        <f>I14/G14</f>
        <v>0.944196616446427</v>
      </c>
      <c r="K14" s="22">
        <v>838670</v>
      </c>
      <c r="L14" s="19">
        <v>434259.27537</v>
      </c>
      <c r="M14" s="19">
        <v>430529</v>
      </c>
      <c r="N14" s="23">
        <f>M14/K14</f>
        <v>0.5133473237387769</v>
      </c>
      <c r="P14" s="55"/>
      <c r="Q14" s="56"/>
    </row>
    <row r="15" spans="2:14" ht="21" customHeight="1">
      <c r="B15" s="44" t="s">
        <v>58</v>
      </c>
      <c r="C15" s="58" t="s">
        <v>50</v>
      </c>
      <c r="D15" s="59" t="s">
        <v>50</v>
      </c>
      <c r="E15" s="59" t="s">
        <v>50</v>
      </c>
      <c r="F15" s="60" t="s">
        <v>50</v>
      </c>
      <c r="G15" s="59" t="s">
        <v>50</v>
      </c>
      <c r="H15" s="59" t="s">
        <v>50</v>
      </c>
      <c r="I15" s="59" t="s">
        <v>50</v>
      </c>
      <c r="J15" s="59" t="s">
        <v>50</v>
      </c>
      <c r="K15" s="61">
        <v>2246669</v>
      </c>
      <c r="L15" s="21">
        <v>1894053.1791258086</v>
      </c>
      <c r="M15" s="21">
        <v>1448205</v>
      </c>
      <c r="N15" s="23">
        <f>M15/K15</f>
        <v>0.6446009625806026</v>
      </c>
    </row>
    <row r="16" spans="2:14" ht="21" customHeight="1">
      <c r="B16" s="26" t="s">
        <v>6</v>
      </c>
      <c r="C16" s="29">
        <f>SUM(C11:C15)</f>
        <v>48524992</v>
      </c>
      <c r="D16" s="27">
        <f>SUM(D11:D15)</f>
        <v>7415968.481047</v>
      </c>
      <c r="E16" s="27">
        <f>SUM(E11:E15)</f>
        <v>19162775</v>
      </c>
      <c r="F16" s="28">
        <f>E16/C16</f>
        <v>0.39490526860880265</v>
      </c>
      <c r="G16" s="27">
        <f>SUM(G11:G15)</f>
        <v>945805</v>
      </c>
      <c r="H16" s="27">
        <f>SUM(H11:H15)</f>
        <v>4631212.950953</v>
      </c>
      <c r="I16" s="27">
        <f>SUM(I11:I15)</f>
        <v>859064</v>
      </c>
      <c r="J16" s="28">
        <f>I16/G16</f>
        <v>0.9082887064458318</v>
      </c>
      <c r="K16" s="29">
        <f>SUM(K11:K15)</f>
        <v>57310014</v>
      </c>
      <c r="L16" s="27">
        <f>SUM(L11:L15)</f>
        <v>165470862.36033282</v>
      </c>
      <c r="M16" s="27">
        <f>SUM(M11:M15)</f>
        <v>25111087</v>
      </c>
      <c r="N16" s="28">
        <f>M16/K16</f>
        <v>0.4381622904506706</v>
      </c>
    </row>
    <row r="17" spans="2:12" s="5" customFormat="1" ht="21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4" s="5" customFormat="1" ht="21" customHeight="1">
      <c r="B18" s="67" t="s">
        <v>59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2:17" s="5" customFormat="1" ht="21" customHeight="1">
      <c r="B19" s="68" t="s">
        <v>51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Q19" s="8"/>
    </row>
    <row r="20" spans="2:17" s="5" customFormat="1" ht="38.25" customHeight="1">
      <c r="B20" s="30"/>
      <c r="C20" s="64" t="s">
        <v>0</v>
      </c>
      <c r="D20" s="65"/>
      <c r="E20" s="65"/>
      <c r="F20" s="66"/>
      <c r="G20" s="64" t="s">
        <v>63</v>
      </c>
      <c r="H20" s="65"/>
      <c r="I20" s="65"/>
      <c r="J20" s="66"/>
      <c r="K20" s="75" t="s">
        <v>1</v>
      </c>
      <c r="L20" s="76"/>
      <c r="M20" s="76"/>
      <c r="N20" s="77"/>
      <c r="Q20" s="8"/>
    </row>
    <row r="21" spans="2:14" s="5" customFormat="1" ht="72">
      <c r="B21" s="49" t="s">
        <v>43</v>
      </c>
      <c r="C21" s="50" t="s">
        <v>47</v>
      </c>
      <c r="D21" s="51" t="s">
        <v>48</v>
      </c>
      <c r="E21" s="51" t="s">
        <v>49</v>
      </c>
      <c r="F21" s="52" t="s">
        <v>55</v>
      </c>
      <c r="G21" s="50" t="s">
        <v>47</v>
      </c>
      <c r="H21" s="51" t="s">
        <v>48</v>
      </c>
      <c r="I21" s="51" t="s">
        <v>49</v>
      </c>
      <c r="J21" s="52" t="s">
        <v>55</v>
      </c>
      <c r="K21" s="50" t="s">
        <v>47</v>
      </c>
      <c r="L21" s="51" t="s">
        <v>48</v>
      </c>
      <c r="M21" s="51" t="s">
        <v>49</v>
      </c>
      <c r="N21" s="52" t="s">
        <v>55</v>
      </c>
    </row>
    <row r="22" spans="2:15" s="5" customFormat="1" ht="21" customHeight="1">
      <c r="B22" s="9" t="s">
        <v>44</v>
      </c>
      <c r="C22" s="22">
        <v>41036475</v>
      </c>
      <c r="D22" s="19">
        <v>6396730.774096</v>
      </c>
      <c r="E22" s="19">
        <v>16329932</v>
      </c>
      <c r="F22" s="23">
        <f>E22/C22</f>
        <v>0.39793700604157645</v>
      </c>
      <c r="G22" s="22">
        <v>824633</v>
      </c>
      <c r="H22" s="19">
        <v>4045146.472444</v>
      </c>
      <c r="I22" s="19">
        <v>751722</v>
      </c>
      <c r="J22" s="23">
        <f>I22/G22</f>
        <v>0.9115836984452478</v>
      </c>
      <c r="K22" s="61">
        <v>47147355</v>
      </c>
      <c r="L22" s="21">
        <v>155337852.0368778</v>
      </c>
      <c r="M22" s="21">
        <v>20627589</v>
      </c>
      <c r="N22" s="23">
        <f>M22/K22</f>
        <v>0.43751317544748797</v>
      </c>
      <c r="O22" s="8"/>
    </row>
    <row r="23" spans="2:18" s="5" customFormat="1" ht="21" customHeight="1">
      <c r="B23" s="9" t="s">
        <v>45</v>
      </c>
      <c r="C23" s="22">
        <v>4815430</v>
      </c>
      <c r="D23" s="19">
        <v>658785.701403</v>
      </c>
      <c r="E23" s="19">
        <v>1947650</v>
      </c>
      <c r="F23" s="23">
        <f>E23/C23</f>
        <v>0.4044602455024785</v>
      </c>
      <c r="G23" s="22">
        <v>80258</v>
      </c>
      <c r="H23" s="19">
        <v>387486.587737</v>
      </c>
      <c r="I23" s="19">
        <v>70944</v>
      </c>
      <c r="J23" s="23">
        <f>I23/G23</f>
        <v>0.88394926362481</v>
      </c>
      <c r="K23" s="61">
        <v>6347730</v>
      </c>
      <c r="L23" s="21">
        <v>6355582.94766543</v>
      </c>
      <c r="M23" s="21">
        <v>2868956</v>
      </c>
      <c r="N23" s="23">
        <f>M23/K23</f>
        <v>0.4519656633158625</v>
      </c>
      <c r="O23" s="8"/>
      <c r="R23" s="81"/>
    </row>
    <row r="24" spans="2:15" s="5" customFormat="1" ht="21" customHeight="1">
      <c r="B24" s="10" t="s">
        <v>7</v>
      </c>
      <c r="C24" s="22">
        <v>1757214</v>
      </c>
      <c r="D24" s="19">
        <v>240216.948137</v>
      </c>
      <c r="E24" s="19">
        <v>594668</v>
      </c>
      <c r="F24" s="23">
        <f>E24/C24</f>
        <v>0.33841524139916934</v>
      </c>
      <c r="G24" s="22">
        <v>27817</v>
      </c>
      <c r="H24" s="19">
        <v>131977.718613</v>
      </c>
      <c r="I24" s="19">
        <v>24426</v>
      </c>
      <c r="J24" s="23">
        <f>I24/G24</f>
        <v>0.8780961282668872</v>
      </c>
      <c r="K24" s="61">
        <v>2545842</v>
      </c>
      <c r="L24" s="21">
        <v>2271551.9972336097</v>
      </c>
      <c r="M24" s="21">
        <v>1100159</v>
      </c>
      <c r="N24" s="23">
        <f>M24/K24</f>
        <v>0.43213954361661094</v>
      </c>
      <c r="O24" s="8"/>
    </row>
    <row r="25" spans="2:15" s="5" customFormat="1" ht="21" customHeight="1">
      <c r="B25" s="9" t="s">
        <v>46</v>
      </c>
      <c r="C25" s="22">
        <v>915873</v>
      </c>
      <c r="D25" s="19">
        <v>120235.057411</v>
      </c>
      <c r="E25" s="19">
        <v>290525</v>
      </c>
      <c r="F25" s="23">
        <f>E25/C25</f>
        <v>0.31721101069689794</v>
      </c>
      <c r="G25" s="22">
        <v>13097</v>
      </c>
      <c r="H25" s="19">
        <v>66602.172159</v>
      </c>
      <c r="I25" s="19">
        <v>11972</v>
      </c>
      <c r="J25" s="23">
        <f>I25/G25</f>
        <v>0.9141024662136367</v>
      </c>
      <c r="K25" s="61">
        <v>1269087</v>
      </c>
      <c r="L25" s="21">
        <v>1505875.37855595</v>
      </c>
      <c r="M25" s="21">
        <v>514383</v>
      </c>
      <c r="N25" s="23">
        <f>M25/K25</f>
        <v>0.40531736594890655</v>
      </c>
      <c r="O25" s="8"/>
    </row>
    <row r="26" spans="2:15" s="5" customFormat="1" ht="21" customHeight="1">
      <c r="B26" s="31" t="s">
        <v>6</v>
      </c>
      <c r="C26" s="29">
        <f>SUM(C22:C25)</f>
        <v>48524992</v>
      </c>
      <c r="D26" s="27">
        <f>SUM(D22:D25)</f>
        <v>7415968.481047001</v>
      </c>
      <c r="E26" s="27">
        <f>SUM(E22:E25)</f>
        <v>19162775</v>
      </c>
      <c r="F26" s="32">
        <f>E26/C26</f>
        <v>0.39490526860880265</v>
      </c>
      <c r="G26" s="27">
        <f>SUM(G22:G25)</f>
        <v>945805</v>
      </c>
      <c r="H26" s="27">
        <f>SUM(H22:H25)</f>
        <v>4631212.950953</v>
      </c>
      <c r="I26" s="27">
        <f>SUM(I22:I25)</f>
        <v>859064</v>
      </c>
      <c r="J26" s="33">
        <f>I26/G26</f>
        <v>0.9082887064458318</v>
      </c>
      <c r="K26" s="29">
        <f>SUM(K22:K25)</f>
        <v>57310014</v>
      </c>
      <c r="L26" s="27">
        <f>SUM(L22:L25)</f>
        <v>165470862.3603328</v>
      </c>
      <c r="M26" s="27">
        <f>SUM(M22:M25)</f>
        <v>25111087</v>
      </c>
      <c r="N26" s="28">
        <f>M26/K26</f>
        <v>0.4381622904506706</v>
      </c>
      <c r="O26" s="62"/>
    </row>
    <row r="27" spans="2:15" s="5" customFormat="1" ht="21" customHeight="1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4" ht="18">
      <c r="B28" s="67" t="s">
        <v>60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2:14" ht="18">
      <c r="B29" s="68" t="s">
        <v>51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37.5" customHeight="1">
      <c r="A30" s="2"/>
      <c r="B30" s="34"/>
      <c r="C30" s="64" t="s">
        <v>0</v>
      </c>
      <c r="D30" s="65"/>
      <c r="E30" s="65"/>
      <c r="F30" s="66"/>
      <c r="G30" s="64" t="s">
        <v>63</v>
      </c>
      <c r="H30" s="65"/>
      <c r="I30" s="65"/>
      <c r="J30" s="66"/>
      <c r="K30" s="75" t="s">
        <v>1</v>
      </c>
      <c r="L30" s="76"/>
      <c r="M30" s="76"/>
      <c r="N30" s="77"/>
    </row>
    <row r="31" spans="1:14" ht="72">
      <c r="A31" s="2"/>
      <c r="B31" s="53" t="s">
        <v>8</v>
      </c>
      <c r="C31" s="50" t="s">
        <v>47</v>
      </c>
      <c r="D31" s="51" t="s">
        <v>48</v>
      </c>
      <c r="E31" s="51" t="s">
        <v>49</v>
      </c>
      <c r="F31" s="52" t="s">
        <v>55</v>
      </c>
      <c r="G31" s="50" t="s">
        <v>47</v>
      </c>
      <c r="H31" s="51" t="s">
        <v>48</v>
      </c>
      <c r="I31" s="51" t="s">
        <v>49</v>
      </c>
      <c r="J31" s="52" t="s">
        <v>55</v>
      </c>
      <c r="K31" s="50" t="s">
        <v>47</v>
      </c>
      <c r="L31" s="51" t="s">
        <v>48</v>
      </c>
      <c r="M31" s="51" t="s">
        <v>49</v>
      </c>
      <c r="N31" s="52" t="s">
        <v>55</v>
      </c>
    </row>
    <row r="32" spans="2:20" ht="21" customHeight="1">
      <c r="B32" s="20" t="s">
        <v>9</v>
      </c>
      <c r="C32" s="22">
        <v>28534</v>
      </c>
      <c r="D32" s="19">
        <v>4952.350703</v>
      </c>
      <c r="E32" s="19">
        <v>13600</v>
      </c>
      <c r="F32" s="24">
        <f>E32/C32</f>
        <v>0.476624377935095</v>
      </c>
      <c r="G32" s="21">
        <v>530</v>
      </c>
      <c r="H32" s="21">
        <v>2755.156916</v>
      </c>
      <c r="I32" s="21">
        <v>499</v>
      </c>
      <c r="J32" s="24">
        <f>I32/G32</f>
        <v>0.9415094339622642</v>
      </c>
      <c r="K32" s="61">
        <v>32409</v>
      </c>
      <c r="L32" s="21">
        <v>107563.012324</v>
      </c>
      <c r="M32" s="21">
        <v>15652</v>
      </c>
      <c r="N32" s="23">
        <f>M32/K32</f>
        <v>0.48295226634576816</v>
      </c>
      <c r="P32" s="12"/>
      <c r="Q32" s="13"/>
      <c r="R32" s="54"/>
      <c r="S32" s="57"/>
      <c r="T32" s="57"/>
    </row>
    <row r="33" spans="2:21" ht="21" customHeight="1">
      <c r="B33" s="20" t="s">
        <v>10</v>
      </c>
      <c r="C33" s="22">
        <v>6966770</v>
      </c>
      <c r="D33" s="19">
        <v>1244700.009825</v>
      </c>
      <c r="E33" s="19">
        <v>3445855</v>
      </c>
      <c r="F33" s="24">
        <f aca="true" t="shared" si="0" ref="F33:F64">E33/C33</f>
        <v>0.4946129985631792</v>
      </c>
      <c r="G33" s="21">
        <v>154477</v>
      </c>
      <c r="H33" s="21">
        <v>773961.252477</v>
      </c>
      <c r="I33" s="21">
        <v>143452</v>
      </c>
      <c r="J33" s="24">
        <f aca="true" t="shared" si="1" ref="J33:J64">I33/G33</f>
        <v>0.9286301520614719</v>
      </c>
      <c r="K33" s="61">
        <v>8255685</v>
      </c>
      <c r="L33" s="21">
        <v>22272277.965660475</v>
      </c>
      <c r="M33" s="21">
        <v>4299660</v>
      </c>
      <c r="N33" s="23">
        <f>M33/K33</f>
        <v>0.5208120222610237</v>
      </c>
      <c r="P33" s="12"/>
      <c r="Q33" s="13"/>
      <c r="R33" s="54"/>
      <c r="S33" s="57"/>
      <c r="T33" s="57"/>
      <c r="U33" s="54"/>
    </row>
    <row r="34" spans="2:20" ht="21" customHeight="1">
      <c r="B34" s="20" t="s">
        <v>11</v>
      </c>
      <c r="C34" s="22">
        <v>160370</v>
      </c>
      <c r="D34" s="19">
        <v>25400.236169</v>
      </c>
      <c r="E34" s="19">
        <v>58774</v>
      </c>
      <c r="F34" s="24">
        <f t="shared" si="0"/>
        <v>0.3664899918937457</v>
      </c>
      <c r="G34" s="21">
        <v>2868</v>
      </c>
      <c r="H34" s="21">
        <v>13340.106416</v>
      </c>
      <c r="I34" s="21">
        <v>2487</v>
      </c>
      <c r="J34" s="24">
        <f t="shared" si="1"/>
        <v>0.8671548117154811</v>
      </c>
      <c r="K34" s="61">
        <v>205449</v>
      </c>
      <c r="L34" s="21">
        <v>348604.221854</v>
      </c>
      <c r="M34" s="21">
        <v>88879</v>
      </c>
      <c r="N34" s="23">
        <f aca="true" t="shared" si="2" ref="N34:N64">M34/K34</f>
        <v>0.43260857925811275</v>
      </c>
      <c r="P34" s="12"/>
      <c r="Q34" s="13"/>
      <c r="R34" s="54"/>
      <c r="S34" s="57"/>
      <c r="T34" s="57"/>
    </row>
    <row r="35" spans="2:20" ht="21" customHeight="1">
      <c r="B35" s="20" t="s">
        <v>12</v>
      </c>
      <c r="C35" s="22">
        <v>106205</v>
      </c>
      <c r="D35" s="19">
        <v>15904.092336</v>
      </c>
      <c r="E35" s="19">
        <v>37077</v>
      </c>
      <c r="F35" s="24">
        <f t="shared" si="0"/>
        <v>0.3491078574455063</v>
      </c>
      <c r="G35" s="21">
        <v>2079</v>
      </c>
      <c r="H35" s="21">
        <v>9594.513159</v>
      </c>
      <c r="I35" s="21">
        <v>1793</v>
      </c>
      <c r="J35" s="24">
        <f t="shared" si="1"/>
        <v>0.8624338624338624</v>
      </c>
      <c r="K35" s="61">
        <v>117480</v>
      </c>
      <c r="L35" s="21">
        <v>370487.895465</v>
      </c>
      <c r="M35" s="21">
        <v>45246</v>
      </c>
      <c r="N35" s="23">
        <f t="shared" si="2"/>
        <v>0.3851378958120531</v>
      </c>
      <c r="P35" s="12"/>
      <c r="Q35" s="13"/>
      <c r="R35" s="54"/>
      <c r="S35" s="57"/>
      <c r="T35" s="57"/>
    </row>
    <row r="36" spans="2:20" ht="21" customHeight="1">
      <c r="B36" s="20" t="s">
        <v>13</v>
      </c>
      <c r="C36" s="22">
        <v>2296577</v>
      </c>
      <c r="D36" s="19">
        <v>271517.573915</v>
      </c>
      <c r="E36" s="19">
        <v>871113</v>
      </c>
      <c r="F36" s="24">
        <f t="shared" si="0"/>
        <v>0.3793092937881029</v>
      </c>
      <c r="G36" s="21">
        <v>33959</v>
      </c>
      <c r="H36" s="21">
        <v>163143.169303</v>
      </c>
      <c r="I36" s="21">
        <v>30511</v>
      </c>
      <c r="J36" s="24">
        <f t="shared" si="1"/>
        <v>0.8984657969904886</v>
      </c>
      <c r="K36" s="61">
        <v>2626371</v>
      </c>
      <c r="L36" s="21">
        <v>3630232.56392981</v>
      </c>
      <c r="M36" s="21">
        <v>1084014</v>
      </c>
      <c r="N36" s="23">
        <f t="shared" si="2"/>
        <v>0.41274214495971817</v>
      </c>
      <c r="P36" s="12"/>
      <c r="Q36" s="13"/>
      <c r="R36" s="54"/>
      <c r="S36" s="57"/>
      <c r="T36" s="57"/>
    </row>
    <row r="37" spans="2:20" ht="21" customHeight="1">
      <c r="B37" s="20" t="s">
        <v>14</v>
      </c>
      <c r="C37" s="22">
        <v>13926908</v>
      </c>
      <c r="D37" s="19">
        <v>2325200.856607</v>
      </c>
      <c r="E37" s="19">
        <v>5118939</v>
      </c>
      <c r="F37" s="24">
        <f t="shared" si="0"/>
        <v>0.3675574650166426</v>
      </c>
      <c r="G37" s="21">
        <v>311545</v>
      </c>
      <c r="H37" s="21">
        <v>1561719.183848</v>
      </c>
      <c r="I37" s="21">
        <v>289594</v>
      </c>
      <c r="J37" s="24">
        <f t="shared" si="1"/>
        <v>0.9295414787590878</v>
      </c>
      <c r="K37" s="61">
        <v>15440922</v>
      </c>
      <c r="L37" s="21">
        <v>90945590.20851967</v>
      </c>
      <c r="M37" s="21">
        <v>6234661</v>
      </c>
      <c r="N37" s="23">
        <f t="shared" si="2"/>
        <v>0.40377517611966435</v>
      </c>
      <c r="P37" s="12"/>
      <c r="Q37" s="13"/>
      <c r="R37" s="54"/>
      <c r="S37" s="57"/>
      <c r="T37" s="57"/>
    </row>
    <row r="38" spans="2:20" ht="21" customHeight="1">
      <c r="B38" s="20" t="s">
        <v>15</v>
      </c>
      <c r="C38" s="22">
        <v>1323008</v>
      </c>
      <c r="D38" s="19">
        <v>166023.053478</v>
      </c>
      <c r="E38" s="19">
        <v>537502</v>
      </c>
      <c r="F38" s="24">
        <f t="shared" si="0"/>
        <v>0.4062726755998452</v>
      </c>
      <c r="G38" s="21">
        <v>20504</v>
      </c>
      <c r="H38" s="21">
        <v>98094.524086</v>
      </c>
      <c r="I38" s="21">
        <v>18432</v>
      </c>
      <c r="J38" s="24">
        <f t="shared" si="1"/>
        <v>0.8989465470152166</v>
      </c>
      <c r="K38" s="61">
        <v>1591819</v>
      </c>
      <c r="L38" s="21">
        <v>2584326.8319715</v>
      </c>
      <c r="M38" s="21">
        <v>685069</v>
      </c>
      <c r="N38" s="23">
        <f t="shared" si="2"/>
        <v>0.43036865372256516</v>
      </c>
      <c r="P38" s="12"/>
      <c r="Q38" s="13"/>
      <c r="R38" s="54"/>
      <c r="S38" s="57"/>
      <c r="T38" s="57"/>
    </row>
    <row r="39" spans="2:20" ht="21" customHeight="1">
      <c r="B39" s="20" t="s">
        <v>16</v>
      </c>
      <c r="C39" s="22">
        <v>1186205</v>
      </c>
      <c r="D39" s="19">
        <v>182282.520376</v>
      </c>
      <c r="E39" s="19">
        <v>420055</v>
      </c>
      <c r="F39" s="24">
        <f t="shared" si="0"/>
        <v>0.35411669989588646</v>
      </c>
      <c r="G39" s="21">
        <v>23462</v>
      </c>
      <c r="H39" s="21">
        <v>108664.483452</v>
      </c>
      <c r="I39" s="21">
        <v>20587</v>
      </c>
      <c r="J39" s="24">
        <f t="shared" si="1"/>
        <v>0.8774614269883215</v>
      </c>
      <c r="K39" s="61">
        <v>1410284</v>
      </c>
      <c r="L39" s="21">
        <v>2019483.25212665</v>
      </c>
      <c r="M39" s="21">
        <v>584695</v>
      </c>
      <c r="N39" s="23">
        <f t="shared" si="2"/>
        <v>0.41459379812860386</v>
      </c>
      <c r="P39" s="12"/>
      <c r="Q39" s="13"/>
      <c r="R39" s="54"/>
      <c r="S39" s="57"/>
      <c r="T39" s="57"/>
    </row>
    <row r="40" spans="2:20" ht="21" customHeight="1">
      <c r="B40" s="20" t="s">
        <v>17</v>
      </c>
      <c r="C40" s="22">
        <v>933588</v>
      </c>
      <c r="D40" s="19">
        <v>150090.799409</v>
      </c>
      <c r="E40" s="19">
        <v>395712</v>
      </c>
      <c r="F40" s="24">
        <f t="shared" si="0"/>
        <v>0.4238614892222265</v>
      </c>
      <c r="G40" s="21">
        <v>19295</v>
      </c>
      <c r="H40" s="21">
        <v>94291.991213</v>
      </c>
      <c r="I40" s="21">
        <v>17720</v>
      </c>
      <c r="J40" s="24">
        <f t="shared" si="1"/>
        <v>0.9183726353977715</v>
      </c>
      <c r="K40" s="61">
        <v>1067369</v>
      </c>
      <c r="L40" s="21">
        <v>1430852.1774976102</v>
      </c>
      <c r="M40" s="21">
        <v>501592</v>
      </c>
      <c r="N40" s="23">
        <f t="shared" si="2"/>
        <v>0.46993307843866555</v>
      </c>
      <c r="P40" s="12"/>
      <c r="Q40" s="13"/>
      <c r="R40" s="54"/>
      <c r="S40" s="57"/>
      <c r="T40" s="57"/>
    </row>
    <row r="41" spans="2:20" ht="21" customHeight="1">
      <c r="B41" s="20" t="s">
        <v>18</v>
      </c>
      <c r="C41" s="22">
        <v>263127</v>
      </c>
      <c r="D41" s="19">
        <v>30890.729577</v>
      </c>
      <c r="E41" s="19">
        <v>88803</v>
      </c>
      <c r="F41" s="24">
        <f t="shared" si="0"/>
        <v>0.33749102144591775</v>
      </c>
      <c r="G41" s="21">
        <v>3776</v>
      </c>
      <c r="H41" s="21">
        <v>15346.329542</v>
      </c>
      <c r="I41" s="21">
        <v>3068</v>
      </c>
      <c r="J41" s="24">
        <f t="shared" si="1"/>
        <v>0.8125</v>
      </c>
      <c r="K41" s="61">
        <v>350252</v>
      </c>
      <c r="L41" s="21">
        <v>391762.893699</v>
      </c>
      <c r="M41" s="21">
        <v>148616</v>
      </c>
      <c r="N41" s="23">
        <f t="shared" si="2"/>
        <v>0.4243116384774391</v>
      </c>
      <c r="P41" s="12"/>
      <c r="Q41" s="13"/>
      <c r="R41" s="54"/>
      <c r="S41" s="57"/>
      <c r="T41" s="57"/>
    </row>
    <row r="42" spans="2:20" ht="21" customHeight="1">
      <c r="B42" s="20" t="s">
        <v>19</v>
      </c>
      <c r="C42" s="22">
        <v>399543</v>
      </c>
      <c r="D42" s="19">
        <v>56407.814612</v>
      </c>
      <c r="E42" s="19">
        <v>151443</v>
      </c>
      <c r="F42" s="24">
        <f t="shared" si="0"/>
        <v>0.3790405538327539</v>
      </c>
      <c r="G42" s="21">
        <v>6132</v>
      </c>
      <c r="H42" s="21">
        <v>29999.843935</v>
      </c>
      <c r="I42" s="21">
        <v>5538</v>
      </c>
      <c r="J42" s="24">
        <f t="shared" si="1"/>
        <v>0.9031311154598826</v>
      </c>
      <c r="K42" s="61">
        <v>460068</v>
      </c>
      <c r="L42" s="21">
        <v>1396744.47788821</v>
      </c>
      <c r="M42" s="21">
        <v>186636</v>
      </c>
      <c r="N42" s="23">
        <f t="shared" si="2"/>
        <v>0.40567046610501056</v>
      </c>
      <c r="P42" s="12"/>
      <c r="Q42" s="13"/>
      <c r="R42" s="54"/>
      <c r="S42" s="57"/>
      <c r="T42" s="57"/>
    </row>
    <row r="43" spans="2:20" ht="21" customHeight="1">
      <c r="B43" s="20" t="s">
        <v>20</v>
      </c>
      <c r="C43" s="22">
        <v>745031</v>
      </c>
      <c r="D43" s="19">
        <v>110139.281437</v>
      </c>
      <c r="E43" s="19">
        <v>317766</v>
      </c>
      <c r="F43" s="24">
        <f t="shared" si="0"/>
        <v>0.42651379607023066</v>
      </c>
      <c r="G43" s="21">
        <v>12844</v>
      </c>
      <c r="H43" s="21">
        <v>62045.574221</v>
      </c>
      <c r="I43" s="21">
        <v>11481</v>
      </c>
      <c r="J43" s="24">
        <f t="shared" si="1"/>
        <v>0.8938804110868889</v>
      </c>
      <c r="K43" s="61">
        <v>952044</v>
      </c>
      <c r="L43" s="21">
        <v>1655691.557901</v>
      </c>
      <c r="M43" s="21">
        <v>456481</v>
      </c>
      <c r="N43" s="23">
        <f t="shared" si="2"/>
        <v>0.4794746881446656</v>
      </c>
      <c r="P43" s="12"/>
      <c r="Q43" s="13"/>
      <c r="R43" s="54"/>
      <c r="S43" s="57"/>
      <c r="T43" s="57"/>
    </row>
    <row r="44" spans="2:20" ht="21" customHeight="1">
      <c r="B44" s="20" t="s">
        <v>21</v>
      </c>
      <c r="C44" s="22">
        <v>663190</v>
      </c>
      <c r="D44" s="19">
        <v>82170.260994</v>
      </c>
      <c r="E44" s="19">
        <v>262828</v>
      </c>
      <c r="F44" s="24">
        <f t="shared" si="0"/>
        <v>0.39630875013193806</v>
      </c>
      <c r="G44" s="21">
        <v>9675</v>
      </c>
      <c r="H44" s="21">
        <v>47312.401173</v>
      </c>
      <c r="I44" s="21">
        <v>8750</v>
      </c>
      <c r="J44" s="24">
        <f t="shared" si="1"/>
        <v>0.9043927648578811</v>
      </c>
      <c r="K44" s="61">
        <v>838380</v>
      </c>
      <c r="L44" s="21">
        <v>987476.563314</v>
      </c>
      <c r="M44" s="21">
        <v>384657</v>
      </c>
      <c r="N44" s="23">
        <f t="shared" si="2"/>
        <v>0.4588098475631575</v>
      </c>
      <c r="P44" s="12"/>
      <c r="Q44" s="13"/>
      <c r="R44" s="54"/>
      <c r="S44" s="57"/>
      <c r="T44" s="57"/>
    </row>
    <row r="45" spans="2:20" ht="21" customHeight="1">
      <c r="B45" s="20" t="s">
        <v>22</v>
      </c>
      <c r="C45" s="22">
        <v>190079</v>
      </c>
      <c r="D45" s="19">
        <v>27413.130503</v>
      </c>
      <c r="E45" s="19">
        <v>69738</v>
      </c>
      <c r="F45" s="24">
        <f t="shared" si="0"/>
        <v>0.3668895564475823</v>
      </c>
      <c r="G45" s="21">
        <v>3422</v>
      </c>
      <c r="H45" s="21">
        <v>14172.465504</v>
      </c>
      <c r="I45" s="21">
        <v>2763</v>
      </c>
      <c r="J45" s="24">
        <f t="shared" si="1"/>
        <v>0.8074225599064875</v>
      </c>
      <c r="K45" s="61">
        <v>246442</v>
      </c>
      <c r="L45" s="21">
        <v>220067.97236607</v>
      </c>
      <c r="M45" s="21">
        <v>102613</v>
      </c>
      <c r="N45" s="23">
        <f t="shared" si="2"/>
        <v>0.4163778901323638</v>
      </c>
      <c r="P45" s="12"/>
      <c r="Q45" s="13"/>
      <c r="R45" s="54"/>
      <c r="S45" s="57"/>
      <c r="T45" s="57"/>
    </row>
    <row r="46" spans="2:20" ht="21" customHeight="1">
      <c r="B46" s="20" t="s">
        <v>23</v>
      </c>
      <c r="C46" s="22">
        <v>839175</v>
      </c>
      <c r="D46" s="19">
        <v>92875.220063</v>
      </c>
      <c r="E46" s="19">
        <v>315503</v>
      </c>
      <c r="F46" s="24">
        <f t="shared" si="0"/>
        <v>0.3759680638722555</v>
      </c>
      <c r="G46" s="21">
        <v>10996</v>
      </c>
      <c r="H46" s="21">
        <v>52273.531942</v>
      </c>
      <c r="I46" s="21">
        <v>9877</v>
      </c>
      <c r="J46" s="24">
        <f t="shared" si="1"/>
        <v>0.8982357220807566</v>
      </c>
      <c r="K46" s="61">
        <v>1132054</v>
      </c>
      <c r="L46" s="21">
        <v>1209684.941524</v>
      </c>
      <c r="M46" s="21">
        <v>527004</v>
      </c>
      <c r="N46" s="23">
        <f t="shared" si="2"/>
        <v>0.46552902953392683</v>
      </c>
      <c r="P46" s="12"/>
      <c r="Q46" s="13"/>
      <c r="R46" s="54"/>
      <c r="S46" s="57"/>
      <c r="T46" s="57"/>
    </row>
    <row r="47" spans="2:20" ht="21" customHeight="1">
      <c r="B47" s="20" t="s">
        <v>24</v>
      </c>
      <c r="C47" s="22">
        <v>2427500</v>
      </c>
      <c r="D47" s="19">
        <v>343983.362269</v>
      </c>
      <c r="E47" s="19">
        <v>945093</v>
      </c>
      <c r="F47" s="24">
        <f t="shared" si="0"/>
        <v>0.3893277033985582</v>
      </c>
      <c r="G47" s="21">
        <v>40858</v>
      </c>
      <c r="H47" s="21">
        <v>188323.564389</v>
      </c>
      <c r="I47" s="21">
        <v>35734</v>
      </c>
      <c r="J47" s="24">
        <f t="shared" si="1"/>
        <v>0.8745900435655196</v>
      </c>
      <c r="K47" s="61">
        <v>2785877</v>
      </c>
      <c r="L47" s="21">
        <v>3578453.0886191498</v>
      </c>
      <c r="M47" s="21">
        <v>1178699</v>
      </c>
      <c r="N47" s="23">
        <f t="shared" si="2"/>
        <v>0.4230980046857776</v>
      </c>
      <c r="P47" s="12"/>
      <c r="Q47" s="13"/>
      <c r="R47" s="54"/>
      <c r="S47" s="57"/>
      <c r="T47" s="57"/>
    </row>
    <row r="48" spans="2:20" ht="21" customHeight="1">
      <c r="B48" s="20" t="s">
        <v>25</v>
      </c>
      <c r="C48" s="22">
        <v>15239</v>
      </c>
      <c r="D48" s="19">
        <v>2377.302711</v>
      </c>
      <c r="E48" s="19">
        <v>6735</v>
      </c>
      <c r="F48" s="24">
        <f t="shared" si="0"/>
        <v>0.44195813373580944</v>
      </c>
      <c r="G48" s="21">
        <v>212</v>
      </c>
      <c r="H48" s="21">
        <v>1065.169267</v>
      </c>
      <c r="I48" s="21">
        <v>204</v>
      </c>
      <c r="J48" s="24">
        <f t="shared" si="1"/>
        <v>0.9622641509433962</v>
      </c>
      <c r="K48" s="61">
        <v>22671</v>
      </c>
      <c r="L48" s="21">
        <v>112563.813538</v>
      </c>
      <c r="M48" s="21">
        <v>13365</v>
      </c>
      <c r="N48" s="23">
        <f t="shared" si="2"/>
        <v>0.5895196506550219</v>
      </c>
      <c r="P48" s="12"/>
      <c r="Q48" s="13"/>
      <c r="R48" s="54"/>
      <c r="S48" s="57"/>
      <c r="T48" s="57"/>
    </row>
    <row r="49" spans="2:20" ht="21" customHeight="1">
      <c r="B49" s="20" t="s">
        <v>26</v>
      </c>
      <c r="C49" s="22">
        <v>61723</v>
      </c>
      <c r="D49" s="19">
        <v>8011.397503</v>
      </c>
      <c r="E49" s="19">
        <v>19238</v>
      </c>
      <c r="F49" s="24">
        <f t="shared" si="0"/>
        <v>0.3116828410803104</v>
      </c>
      <c r="G49" s="21">
        <v>1317</v>
      </c>
      <c r="H49" s="21">
        <v>2929.239469</v>
      </c>
      <c r="I49" s="21">
        <v>745</v>
      </c>
      <c r="J49" s="24">
        <f t="shared" si="1"/>
        <v>0.5656795747911921</v>
      </c>
      <c r="K49" s="61">
        <v>81709</v>
      </c>
      <c r="L49" s="21">
        <v>162000.277374</v>
      </c>
      <c r="M49" s="21">
        <v>32230</v>
      </c>
      <c r="N49" s="23">
        <f t="shared" si="2"/>
        <v>0.39444859195437465</v>
      </c>
      <c r="P49" s="12"/>
      <c r="Q49" s="13"/>
      <c r="R49" s="54"/>
      <c r="S49" s="57"/>
      <c r="T49" s="57"/>
    </row>
    <row r="50" spans="2:20" ht="21" customHeight="1">
      <c r="B50" s="20" t="s">
        <v>27</v>
      </c>
      <c r="C50" s="22">
        <v>997798</v>
      </c>
      <c r="D50" s="19">
        <v>114343.887958</v>
      </c>
      <c r="E50" s="19">
        <v>395004</v>
      </c>
      <c r="F50" s="24">
        <f t="shared" si="0"/>
        <v>0.39587571833176655</v>
      </c>
      <c r="G50" s="21">
        <v>13454</v>
      </c>
      <c r="H50" s="21">
        <v>64149.695092</v>
      </c>
      <c r="I50" s="21">
        <v>11934</v>
      </c>
      <c r="J50" s="24">
        <f t="shared" si="1"/>
        <v>0.8870224468559537</v>
      </c>
      <c r="K50" s="61">
        <v>1446436</v>
      </c>
      <c r="L50" s="21">
        <v>1773117.74268595</v>
      </c>
      <c r="M50" s="21">
        <v>691671</v>
      </c>
      <c r="N50" s="23">
        <f t="shared" si="2"/>
        <v>0.4781898404077332</v>
      </c>
      <c r="P50" s="12"/>
      <c r="Q50" s="13"/>
      <c r="R50" s="54"/>
      <c r="S50" s="57"/>
      <c r="T50" s="57"/>
    </row>
    <row r="51" spans="2:20" ht="21" customHeight="1">
      <c r="B51" s="20" t="s">
        <v>28</v>
      </c>
      <c r="C51" s="22">
        <v>307200</v>
      </c>
      <c r="D51" s="19">
        <v>37956.558609</v>
      </c>
      <c r="E51" s="19">
        <v>128417</v>
      </c>
      <c r="F51" s="24">
        <f t="shared" si="0"/>
        <v>0.41802408854166667</v>
      </c>
      <c r="G51" s="21">
        <v>4266</v>
      </c>
      <c r="H51" s="21">
        <v>20193.138139</v>
      </c>
      <c r="I51" s="21">
        <v>3809</v>
      </c>
      <c r="J51" s="24">
        <f t="shared" si="1"/>
        <v>0.8928738865447726</v>
      </c>
      <c r="K51" s="61">
        <v>389888</v>
      </c>
      <c r="L51" s="21">
        <v>750277.37466759</v>
      </c>
      <c r="M51" s="21">
        <v>186919</v>
      </c>
      <c r="N51" s="23">
        <f t="shared" si="2"/>
        <v>0.4794171659553513</v>
      </c>
      <c r="P51" s="12"/>
      <c r="Q51" s="13"/>
      <c r="R51" s="54"/>
      <c r="S51" s="57"/>
      <c r="T51" s="57"/>
    </row>
    <row r="52" spans="2:20" ht="21" customHeight="1">
      <c r="B52" s="20" t="s">
        <v>29</v>
      </c>
      <c r="C52" s="22">
        <v>709568</v>
      </c>
      <c r="D52" s="19">
        <v>79064.261966</v>
      </c>
      <c r="E52" s="19">
        <v>270078</v>
      </c>
      <c r="F52" s="24">
        <f t="shared" si="0"/>
        <v>0.38062313971317757</v>
      </c>
      <c r="G52" s="21">
        <v>9327</v>
      </c>
      <c r="H52" s="21">
        <v>44658.71391</v>
      </c>
      <c r="I52" s="21">
        <v>8405</v>
      </c>
      <c r="J52" s="24">
        <f t="shared" si="1"/>
        <v>0.901147207033344</v>
      </c>
      <c r="K52" s="61">
        <v>920542</v>
      </c>
      <c r="L52" s="21">
        <v>1215954.086027</v>
      </c>
      <c r="M52" s="21">
        <v>417779</v>
      </c>
      <c r="N52" s="23">
        <f t="shared" si="2"/>
        <v>0.45384023759915354</v>
      </c>
      <c r="P52" s="12"/>
      <c r="Q52" s="13"/>
      <c r="R52" s="54"/>
      <c r="S52" s="57"/>
      <c r="T52" s="57"/>
    </row>
    <row r="53" spans="2:20" ht="21" customHeight="1">
      <c r="B53" s="20" t="s">
        <v>30</v>
      </c>
      <c r="C53" s="22">
        <v>1000148</v>
      </c>
      <c r="D53" s="19">
        <v>129039.361807</v>
      </c>
      <c r="E53" s="19">
        <v>365130</v>
      </c>
      <c r="F53" s="24">
        <f t="shared" si="0"/>
        <v>0.365075968756624</v>
      </c>
      <c r="G53" s="21">
        <v>15682</v>
      </c>
      <c r="H53" s="21">
        <v>86526.29134</v>
      </c>
      <c r="I53" s="21">
        <v>13805</v>
      </c>
      <c r="J53" s="24">
        <f t="shared" si="1"/>
        <v>0.880308634102793</v>
      </c>
      <c r="K53" s="61">
        <v>1184237</v>
      </c>
      <c r="L53" s="21">
        <v>2286579.4722253196</v>
      </c>
      <c r="M53" s="21">
        <v>477933</v>
      </c>
      <c r="N53" s="23">
        <f t="shared" si="2"/>
        <v>0.4035788444373888</v>
      </c>
      <c r="P53" s="12"/>
      <c r="Q53" s="13"/>
      <c r="R53" s="54"/>
      <c r="S53" s="57"/>
      <c r="T53" s="57"/>
    </row>
    <row r="54" spans="2:20" ht="21" customHeight="1">
      <c r="B54" s="20" t="s">
        <v>31</v>
      </c>
      <c r="C54" s="22">
        <v>1037708</v>
      </c>
      <c r="D54" s="19">
        <v>147476.558202</v>
      </c>
      <c r="E54" s="19">
        <v>373310</v>
      </c>
      <c r="F54" s="24">
        <f t="shared" si="0"/>
        <v>0.359744745149888</v>
      </c>
      <c r="G54" s="21">
        <v>18906</v>
      </c>
      <c r="H54" s="21">
        <v>88791.663936</v>
      </c>
      <c r="I54" s="21">
        <v>16625</v>
      </c>
      <c r="J54" s="24">
        <f t="shared" si="1"/>
        <v>0.8793504707500265</v>
      </c>
      <c r="K54" s="61">
        <v>1346757</v>
      </c>
      <c r="L54" s="21">
        <v>1954845.1364907399</v>
      </c>
      <c r="M54" s="21">
        <v>583506</v>
      </c>
      <c r="N54" s="23">
        <f t="shared" si="2"/>
        <v>0.433267471414665</v>
      </c>
      <c r="P54" s="12"/>
      <c r="Q54" s="13"/>
      <c r="R54" s="54"/>
      <c r="S54" s="57"/>
      <c r="T54" s="57"/>
    </row>
    <row r="55" spans="2:20" ht="21" customHeight="1">
      <c r="B55" s="20" t="s">
        <v>32</v>
      </c>
      <c r="C55" s="22">
        <v>1088448</v>
      </c>
      <c r="D55" s="19">
        <v>160084.445751</v>
      </c>
      <c r="E55" s="19">
        <v>399230</v>
      </c>
      <c r="F55" s="24">
        <f t="shared" si="0"/>
        <v>0.36678830775563004</v>
      </c>
      <c r="G55" s="21">
        <v>19257</v>
      </c>
      <c r="H55" s="21">
        <v>92848.553592</v>
      </c>
      <c r="I55" s="21">
        <v>17088</v>
      </c>
      <c r="J55" s="24">
        <f t="shared" si="1"/>
        <v>0.8873656332762112</v>
      </c>
      <c r="K55" s="61">
        <v>1403245</v>
      </c>
      <c r="L55" s="21">
        <v>1907632.6651868</v>
      </c>
      <c r="M55" s="21">
        <v>639435</v>
      </c>
      <c r="N55" s="23">
        <f t="shared" si="2"/>
        <v>0.45568307743836606</v>
      </c>
      <c r="P55" s="12"/>
      <c r="Q55" s="13"/>
      <c r="R55" s="54"/>
      <c r="S55" s="57"/>
      <c r="T55" s="57"/>
    </row>
    <row r="56" spans="2:20" ht="21" customHeight="1">
      <c r="B56" s="20" t="s">
        <v>33</v>
      </c>
      <c r="C56" s="22">
        <v>183888</v>
      </c>
      <c r="D56" s="19">
        <v>25623.911372</v>
      </c>
      <c r="E56" s="19">
        <v>66619</v>
      </c>
      <c r="F56" s="24">
        <f t="shared" si="0"/>
        <v>0.3622803010528148</v>
      </c>
      <c r="G56" s="21">
        <v>3444</v>
      </c>
      <c r="H56" s="21">
        <v>12840.473836</v>
      </c>
      <c r="I56" s="21">
        <v>2638</v>
      </c>
      <c r="J56" s="24">
        <f t="shared" si="1"/>
        <v>0.7659698025551684</v>
      </c>
      <c r="K56" s="61">
        <v>264719</v>
      </c>
      <c r="L56" s="21">
        <v>547775.74997011</v>
      </c>
      <c r="M56" s="21">
        <v>127809</v>
      </c>
      <c r="N56" s="23">
        <f t="shared" si="2"/>
        <v>0.4828100740785512</v>
      </c>
      <c r="P56" s="12"/>
      <c r="Q56" s="13"/>
      <c r="R56" s="54"/>
      <c r="S56" s="57"/>
      <c r="T56" s="57"/>
    </row>
    <row r="57" spans="2:20" ht="21" customHeight="1">
      <c r="B57" s="20" t="s">
        <v>34</v>
      </c>
      <c r="C57" s="22">
        <v>546122</v>
      </c>
      <c r="D57" s="19">
        <v>93205.817084</v>
      </c>
      <c r="E57" s="19">
        <v>221862</v>
      </c>
      <c r="F57" s="24">
        <f t="shared" si="0"/>
        <v>0.4062498855567071</v>
      </c>
      <c r="G57" s="21">
        <v>12462</v>
      </c>
      <c r="H57" s="21">
        <v>60647.38444</v>
      </c>
      <c r="I57" s="21">
        <v>11296</v>
      </c>
      <c r="J57" s="24">
        <f t="shared" si="1"/>
        <v>0.9064355641149093</v>
      </c>
      <c r="K57" s="61">
        <v>656137</v>
      </c>
      <c r="L57" s="21">
        <v>860789.8247463</v>
      </c>
      <c r="M57" s="21">
        <v>303402</v>
      </c>
      <c r="N57" s="23">
        <f t="shared" si="2"/>
        <v>0.4624064791346929</v>
      </c>
      <c r="P57" s="12"/>
      <c r="Q57" s="13"/>
      <c r="R57" s="54"/>
      <c r="S57" s="57"/>
      <c r="T57" s="57"/>
    </row>
    <row r="58" spans="2:20" ht="21" customHeight="1">
      <c r="B58" s="20" t="s">
        <v>35</v>
      </c>
      <c r="C58" s="22">
        <v>1015903</v>
      </c>
      <c r="D58" s="19">
        <v>168673.049778</v>
      </c>
      <c r="E58" s="19">
        <v>425765</v>
      </c>
      <c r="F58" s="24">
        <f t="shared" si="0"/>
        <v>0.41910005187503135</v>
      </c>
      <c r="G58" s="21">
        <v>21456</v>
      </c>
      <c r="H58" s="21">
        <v>112480.900827</v>
      </c>
      <c r="I58" s="21">
        <v>19715</v>
      </c>
      <c r="J58" s="24">
        <f t="shared" si="1"/>
        <v>0.9188571961222968</v>
      </c>
      <c r="K58" s="61">
        <v>1150958</v>
      </c>
      <c r="L58" s="21">
        <v>1976504.80942294</v>
      </c>
      <c r="M58" s="21">
        <v>514006</v>
      </c>
      <c r="N58" s="23">
        <f t="shared" si="2"/>
        <v>0.4465897104846571</v>
      </c>
      <c r="P58" s="12"/>
      <c r="Q58" s="13"/>
      <c r="R58" s="54"/>
      <c r="S58" s="57"/>
      <c r="T58" s="57"/>
    </row>
    <row r="59" spans="2:20" ht="21" customHeight="1">
      <c r="B59" s="20" t="s">
        <v>36</v>
      </c>
      <c r="C59" s="22">
        <v>2155634</v>
      </c>
      <c r="D59" s="19">
        <v>330529.524939</v>
      </c>
      <c r="E59" s="19">
        <v>838524</v>
      </c>
      <c r="F59" s="24">
        <f t="shared" si="0"/>
        <v>0.3889918232872556</v>
      </c>
      <c r="G59" s="21">
        <v>43159</v>
      </c>
      <c r="H59" s="21">
        <v>206186.275784</v>
      </c>
      <c r="I59" s="21">
        <v>38657</v>
      </c>
      <c r="J59" s="24">
        <f t="shared" si="1"/>
        <v>0.8956880372575824</v>
      </c>
      <c r="K59" s="61">
        <v>2944974</v>
      </c>
      <c r="L59" s="21">
        <v>5137926.8488285495</v>
      </c>
      <c r="M59" s="21">
        <v>1304675</v>
      </c>
      <c r="N59" s="23">
        <f t="shared" si="2"/>
        <v>0.44301749353304987</v>
      </c>
      <c r="P59" s="12"/>
      <c r="Q59" s="13"/>
      <c r="R59" s="54"/>
      <c r="S59" s="57"/>
      <c r="T59" s="57"/>
    </row>
    <row r="60" spans="2:20" ht="21" customHeight="1">
      <c r="B60" s="20" t="s">
        <v>37</v>
      </c>
      <c r="C60" s="22">
        <v>408745</v>
      </c>
      <c r="D60" s="19">
        <v>52806.713889</v>
      </c>
      <c r="E60" s="19">
        <v>161252</v>
      </c>
      <c r="F60" s="24">
        <f t="shared" si="0"/>
        <v>0.39450513156124234</v>
      </c>
      <c r="G60" s="21">
        <v>6163</v>
      </c>
      <c r="H60" s="21">
        <v>28387.043237</v>
      </c>
      <c r="I60" s="21">
        <v>5551</v>
      </c>
      <c r="J60" s="24">
        <f t="shared" si="1"/>
        <v>0.9006977121531722</v>
      </c>
      <c r="K60" s="61">
        <v>563099</v>
      </c>
      <c r="L60" s="21">
        <v>625763.649735</v>
      </c>
      <c r="M60" s="21">
        <v>270028</v>
      </c>
      <c r="N60" s="23">
        <f t="shared" si="2"/>
        <v>0.4795391218950842</v>
      </c>
      <c r="P60" s="12"/>
      <c r="Q60" s="13"/>
      <c r="R60" s="54"/>
      <c r="S60" s="57"/>
      <c r="T60" s="57"/>
    </row>
    <row r="61" spans="2:20" ht="21" customHeight="1">
      <c r="B61" s="20" t="s">
        <v>38</v>
      </c>
      <c r="C61" s="22">
        <v>1398133</v>
      </c>
      <c r="D61" s="19">
        <v>178242.982875</v>
      </c>
      <c r="E61" s="19">
        <v>529160</v>
      </c>
      <c r="F61" s="24">
        <f t="shared" si="0"/>
        <v>0.37847615355620673</v>
      </c>
      <c r="G61" s="21">
        <v>22043</v>
      </c>
      <c r="H61" s="21">
        <v>103456.026183</v>
      </c>
      <c r="I61" s="21">
        <v>19498</v>
      </c>
      <c r="J61" s="24">
        <f t="shared" si="1"/>
        <v>0.8845438461189493</v>
      </c>
      <c r="K61" s="61">
        <v>1613782</v>
      </c>
      <c r="L61" s="21">
        <v>2152368.2627633917</v>
      </c>
      <c r="M61" s="21">
        <v>646705</v>
      </c>
      <c r="N61" s="23">
        <f t="shared" si="2"/>
        <v>0.40073876149318804</v>
      </c>
      <c r="P61" s="12"/>
      <c r="Q61" s="13"/>
      <c r="R61" s="54"/>
      <c r="S61" s="57"/>
      <c r="T61" s="57"/>
    </row>
    <row r="62" spans="2:20" ht="21" customHeight="1">
      <c r="B62" s="20" t="s">
        <v>39</v>
      </c>
      <c r="C62" s="22">
        <v>5108234</v>
      </c>
      <c r="D62" s="19">
        <v>752826.923057</v>
      </c>
      <c r="E62" s="19">
        <v>1898134</v>
      </c>
      <c r="F62" s="24">
        <f t="shared" si="0"/>
        <v>0.3715832125153233</v>
      </c>
      <c r="G62" s="21">
        <v>97680</v>
      </c>
      <c r="H62" s="21">
        <v>468130.341389</v>
      </c>
      <c r="I62" s="21">
        <v>86283</v>
      </c>
      <c r="J62" s="24">
        <f t="shared" si="1"/>
        <v>0.8833230958230959</v>
      </c>
      <c r="K62" s="61">
        <v>5767226</v>
      </c>
      <c r="L62" s="21">
        <v>10751357.87186197</v>
      </c>
      <c r="M62" s="21">
        <v>2359071</v>
      </c>
      <c r="N62" s="23">
        <f t="shared" si="2"/>
        <v>0.40904778137704334</v>
      </c>
      <c r="P62" s="12"/>
      <c r="Q62" s="13"/>
      <c r="R62" s="54"/>
      <c r="S62" s="57"/>
      <c r="T62" s="57"/>
    </row>
    <row r="63" spans="2:20" ht="21" customHeight="1">
      <c r="B63" s="20" t="s">
        <v>40</v>
      </c>
      <c r="C63" s="22">
        <v>10477</v>
      </c>
      <c r="D63" s="19">
        <v>1771.812381</v>
      </c>
      <c r="E63" s="19">
        <v>4315</v>
      </c>
      <c r="F63" s="24">
        <f t="shared" si="0"/>
        <v>0.4118545385129331</v>
      </c>
      <c r="G63" s="21">
        <v>152</v>
      </c>
      <c r="H63" s="21">
        <v>763.850411</v>
      </c>
      <c r="I63" s="21">
        <v>138</v>
      </c>
      <c r="J63" s="24">
        <f t="shared" si="1"/>
        <v>0.9078947368421053</v>
      </c>
      <c r="K63" s="61">
        <v>11868</v>
      </c>
      <c r="L63" s="21">
        <v>47872.11527</v>
      </c>
      <c r="M63" s="21">
        <v>5214</v>
      </c>
      <c r="N63" s="23">
        <f t="shared" si="2"/>
        <v>0.43933265925176945</v>
      </c>
      <c r="P63" s="12"/>
      <c r="Q63" s="13"/>
      <c r="R63" s="54"/>
      <c r="S63" s="57"/>
      <c r="T63" s="57"/>
    </row>
    <row r="64" spans="2:20" ht="21" customHeight="1">
      <c r="B64" s="20" t="s">
        <v>41</v>
      </c>
      <c r="C64" s="22">
        <v>24214</v>
      </c>
      <c r="D64" s="19">
        <v>3982.678892</v>
      </c>
      <c r="E64" s="19">
        <v>10201</v>
      </c>
      <c r="F64" s="24">
        <f t="shared" si="0"/>
        <v>0.42128520690509624</v>
      </c>
      <c r="G64" s="21">
        <v>403</v>
      </c>
      <c r="H64" s="21">
        <v>2120.098525</v>
      </c>
      <c r="I64" s="21">
        <v>387</v>
      </c>
      <c r="J64" s="24">
        <f t="shared" si="1"/>
        <v>0.9602977667493796</v>
      </c>
      <c r="K64" s="61">
        <v>28861</v>
      </c>
      <c r="L64" s="21">
        <v>58233.034879</v>
      </c>
      <c r="M64" s="21">
        <v>13165</v>
      </c>
      <c r="N64" s="23">
        <f t="shared" si="2"/>
        <v>0.45615190048854853</v>
      </c>
      <c r="P64" s="12"/>
      <c r="Q64" s="13"/>
      <c r="R64" s="54"/>
      <c r="S64" s="57"/>
      <c r="T64" s="57"/>
    </row>
    <row r="65" spans="2:14" ht="21" customHeight="1">
      <c r="B65" s="31" t="s">
        <v>6</v>
      </c>
      <c r="C65" s="29">
        <f>SUM(C32:C64)</f>
        <v>48524992</v>
      </c>
      <c r="D65" s="27">
        <f>SUM(D32:D64)</f>
        <v>7415968.481047002</v>
      </c>
      <c r="E65" s="27">
        <f>SUM(E32:E64)</f>
        <v>19162775</v>
      </c>
      <c r="F65" s="32">
        <f>E65/C65</f>
        <v>0.39490526860880265</v>
      </c>
      <c r="G65" s="27">
        <f>SUM(G32:G64)</f>
        <v>945805</v>
      </c>
      <c r="H65" s="27">
        <f>SUM(H32:H64)</f>
        <v>4631212.950953</v>
      </c>
      <c r="I65" s="27">
        <f>SUM(I32:I64)</f>
        <v>859064</v>
      </c>
      <c r="J65" s="33">
        <f>I65/G65</f>
        <v>0.9082887064458318</v>
      </c>
      <c r="K65" s="29">
        <f>SUM(K32:K64)</f>
        <v>57310014</v>
      </c>
      <c r="L65" s="27">
        <f>SUM(L32:L64)</f>
        <v>165470862.36033276</v>
      </c>
      <c r="M65" s="27">
        <f>SUM(M32:M64)</f>
        <v>25111087</v>
      </c>
      <c r="N65" s="28">
        <f>M65/K65</f>
        <v>0.4381622904506706</v>
      </c>
    </row>
    <row r="66" spans="2:14" s="36" customFormat="1" ht="21" customHeight="1">
      <c r="B66" s="79" t="s">
        <v>52</v>
      </c>
      <c r="C66" s="79"/>
      <c r="D66" s="79"/>
      <c r="E66" s="79"/>
      <c r="F66" s="79"/>
      <c r="G66" s="79"/>
      <c r="H66" s="79"/>
      <c r="I66" s="39"/>
      <c r="J66" s="40"/>
      <c r="K66" s="39"/>
      <c r="L66" s="39"/>
      <c r="M66" s="39"/>
      <c r="N66" s="41"/>
    </row>
    <row r="67" spans="2:12" s="37" customFormat="1" ht="21" customHeight="1">
      <c r="B67" s="42" t="s">
        <v>61</v>
      </c>
      <c r="C67" s="43"/>
      <c r="D67" s="43"/>
      <c r="E67" s="43"/>
      <c r="F67" s="43"/>
      <c r="G67" s="43"/>
      <c r="H67" s="43"/>
      <c r="I67" s="38"/>
      <c r="J67" s="38"/>
      <c r="K67" s="38"/>
      <c r="L67" s="38"/>
    </row>
    <row r="68" spans="2:12" ht="14.25">
      <c r="B68" s="78" t="s">
        <v>56</v>
      </c>
      <c r="C68" s="78"/>
      <c r="D68" s="78"/>
      <c r="E68" s="78"/>
      <c r="F68" s="78"/>
      <c r="G68" s="78"/>
      <c r="H68" s="78"/>
      <c r="I68" s="14"/>
      <c r="J68" s="14"/>
      <c r="K68" s="14"/>
      <c r="L68" s="14"/>
    </row>
    <row r="69" spans="2:14" ht="14.25" customHeight="1">
      <c r="B69" s="78" t="s">
        <v>57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8:12" ht="13.5">
      <c r="H70" s="15"/>
      <c r="I70" s="15"/>
      <c r="J70" s="15"/>
      <c r="K70" s="15"/>
      <c r="L70" s="15"/>
    </row>
    <row r="71" spans="8:11" ht="13.5">
      <c r="H71" s="15"/>
      <c r="I71" s="15"/>
      <c r="J71" s="15"/>
      <c r="K71" s="15"/>
    </row>
    <row r="72" spans="8:11" ht="21" customHeight="1">
      <c r="H72" s="15"/>
      <c r="I72" s="15"/>
      <c r="J72" s="15"/>
      <c r="K72" s="15"/>
    </row>
    <row r="73" spans="2:11" ht="15">
      <c r="B73" s="2"/>
      <c r="C73" s="16"/>
      <c r="D73" s="17"/>
      <c r="E73" s="17"/>
      <c r="F73" s="16"/>
      <c r="G73" s="17"/>
      <c r="H73" s="17"/>
      <c r="I73" s="16"/>
      <c r="J73" s="17"/>
      <c r="K73" s="18"/>
    </row>
    <row r="74" spans="2:11" ht="13.5">
      <c r="B74" s="2"/>
      <c r="C74" s="2"/>
      <c r="D74" s="2"/>
      <c r="E74" s="18"/>
      <c r="F74" s="2"/>
      <c r="G74" s="2"/>
      <c r="H74" s="2"/>
      <c r="I74" s="2"/>
      <c r="J74" s="2"/>
      <c r="K74" s="2"/>
    </row>
    <row r="75" spans="2:11" ht="13.5">
      <c r="B75" s="2"/>
      <c r="C75" s="18"/>
      <c r="D75" s="18"/>
      <c r="E75" s="18"/>
      <c r="F75" s="18"/>
      <c r="G75" s="18"/>
      <c r="H75" s="2"/>
      <c r="I75" s="2"/>
      <c r="J75" s="2"/>
      <c r="K75" s="2"/>
    </row>
    <row r="76" spans="2:11" ht="13.5" customHeight="1">
      <c r="B76" s="2"/>
      <c r="C76" s="18"/>
      <c r="D76" s="18"/>
      <c r="E76" s="18"/>
      <c r="F76" s="18"/>
      <c r="G76" s="18"/>
      <c r="H76" s="2"/>
      <c r="I76" s="2"/>
      <c r="J76" s="2"/>
      <c r="K76" s="2"/>
    </row>
    <row r="77" spans="2:11" ht="21" customHeight="1">
      <c r="B77" s="2"/>
      <c r="C77" s="18"/>
      <c r="D77" s="18"/>
      <c r="E77" s="18"/>
      <c r="F77" s="18"/>
      <c r="G77" s="18"/>
      <c r="H77" s="2"/>
      <c r="I77" s="2"/>
      <c r="J77" s="2"/>
      <c r="K77" s="2"/>
    </row>
    <row r="78" ht="21" customHeight="1"/>
    <row r="79" ht="21" customHeight="1"/>
    <row r="80" ht="21" customHeight="1"/>
  </sheetData>
  <sheetProtection/>
  <mergeCells count="20">
    <mergeCell ref="K9:N9"/>
    <mergeCell ref="K30:N30"/>
    <mergeCell ref="B68:H68"/>
    <mergeCell ref="B66:H66"/>
    <mergeCell ref="B69:N69"/>
    <mergeCell ref="C30:F30"/>
    <mergeCell ref="G30:J30"/>
    <mergeCell ref="C20:F20"/>
    <mergeCell ref="G20:J20"/>
    <mergeCell ref="K20:N20"/>
    <mergeCell ref="B3:N3"/>
    <mergeCell ref="B4:N4"/>
    <mergeCell ref="G9:J9"/>
    <mergeCell ref="C9:F9"/>
    <mergeCell ref="B28:N28"/>
    <mergeCell ref="B29:N29"/>
    <mergeCell ref="B7:N7"/>
    <mergeCell ref="B8:N8"/>
    <mergeCell ref="B18:N18"/>
    <mergeCell ref="B19:N19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 r:id="rId2"/>
  <ignoredErrors>
    <ignoredError sqref="F16 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Michael Ernesto Bryan Newball</cp:lastModifiedBy>
  <dcterms:created xsi:type="dcterms:W3CDTF">2016-05-25T22:21:07Z</dcterms:created>
  <dcterms:modified xsi:type="dcterms:W3CDTF">2017-12-19T19:27:22Z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