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Cuentas de ahorro trad" sheetId="1" r:id="rId1"/>
  </sheets>
  <definedNames/>
  <calcPr fullCalcOnLoad="1"/>
</workbook>
</file>

<file path=xl/sharedStrings.xml><?xml version="1.0" encoding="utf-8"?>
<sst xmlns="http://schemas.openxmlformats.org/spreadsheetml/2006/main" count="113" uniqueCount="64">
  <si>
    <t>Hasta 5 SMMLV</t>
  </si>
  <si>
    <t>Entre 5,1 y 10 SMMLV</t>
  </si>
  <si>
    <t>Total Cuentas de Ahorro</t>
  </si>
  <si>
    <t>Tipo de Entidad</t>
  </si>
  <si>
    <t>Bancos</t>
  </si>
  <si>
    <t>Compañías de Financiamiento</t>
  </si>
  <si>
    <t>Corporaciones financieras</t>
  </si>
  <si>
    <t>TOTAL</t>
  </si>
  <si>
    <t>Rural</t>
  </si>
  <si>
    <t>Departamento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</si>
  <si>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</si>
  <si>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</si>
  <si>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</si>
  <si>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</si>
  <si>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</si>
  <si>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</si>
  <si>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</si>
  <si>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</si>
  <si>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</si>
  <si>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</si>
  <si>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</si>
  <si>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</si>
  <si>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</si>
  <si>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</si>
  <si>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</si>
  <si>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</si>
  <si>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</si>
  <si>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</si>
  <si>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</si>
  <si>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</si>
  <si>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</si>
  <si>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</si>
  <si>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</si>
  <si>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</si>
  <si>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</si>
  <si>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Quindío</t>
  </si>
  <si>
    <t>Risaralda</t>
  </si>
  <si>
    <t>Santander</t>
  </si>
  <si>
    <t>Sucre</t>
  </si>
  <si>
    <t>Tolima</t>
  </si>
  <si>
    <t>Valle del Cauca</t>
  </si>
  <si>
    <t>Vaupés</t>
  </si>
  <si>
    <t>Vichada</t>
  </si>
  <si>
    <t>Cooperativas financieras - SFC</t>
  </si>
  <si>
    <t>Nivel de Ruralidad:</t>
  </si>
  <si>
    <t>Ciudades y aglomeraciones</t>
  </si>
  <si>
    <t>Intermedio</t>
  </si>
  <si>
    <t>Rural disperso</t>
  </si>
  <si>
    <t>#Total cuentas de ahorro trad.</t>
  </si>
  <si>
    <t>Saldo total cuentas de ahorro trad. $</t>
  </si>
  <si>
    <t>#Cuentas de ahorro trad. Activas</t>
  </si>
  <si>
    <t>ND</t>
  </si>
  <si>
    <t>Saldos en millones de pesos</t>
  </si>
  <si>
    <t xml:space="preserve">Fuentes: Superintendencia Financiera de Colombia (formato 398) e información remitida por Supersolidaria trimestralmente. </t>
  </si>
  <si>
    <t>CUENTAS DE AHORRO TRADICIONALES ACTIVAS E INACTIVAS</t>
  </si>
  <si>
    <t xml:space="preserve">CUENTAS DE AHORRO TRADICIONALES SEGÚN RANGOS DE SALDO POR TIPO DE ENTIDAD </t>
  </si>
  <si>
    <t>%Cuentas activas¹</t>
  </si>
  <si>
    <t>1.  %Cuentas activas = #Cuentas de ahorro trad. activas / #Total cuentas de ahorro trad.</t>
  </si>
  <si>
    <t>2.  La información de las cooperativas con sección de ahorro y crédito vigiladas por Supersolidaria se recibe trimestralmente y no se tiene disponible por rangos de saldo.</t>
  </si>
  <si>
    <r>
      <t xml:space="preserve">Cooperativas SES </t>
    </r>
    <r>
      <rPr>
        <vertAlign val="superscript"/>
        <sz val="12"/>
        <rFont val="Trebuchet MS"/>
        <family val="2"/>
      </rPr>
      <t>2</t>
    </r>
  </si>
  <si>
    <t>CUENTAS DE AHORRO TRADICIONALES SEGÚN RANGOS DE SALDO POR NIVEL DE RURALIDAD</t>
  </si>
  <si>
    <t>CUENTAS DE AHORRO TRADICIONALES SEGÚN RANGOS DE SALDO POR DEPARTAMENTO</t>
  </si>
  <si>
    <t>Notas:</t>
  </si>
  <si>
    <t>MAYO DE 2017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</si>
</sst>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%"/>
    <numFmt numFmtId="165" formatCode="#,##0.00000000"/>
    <numFmt numFmtId="166" formatCode="_ * #,##0.00_ ;_ * \-#,##0.00_ ;_ * &quot;-&quot;??_ ;_ @_ "/>
    <numFmt numFmtId="167" formatCode="_ * #,##0_ ;_ * \-#,##0_ ;_ * &quot;-&quot;??_ ;_ @_ 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name val="Century Gothic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b/>
      <sz val="11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name val="Arial"/>
      <family val="2"/>
    </font>
    <font>
      <sz val="12"/>
      <name val="Trebuchet MS"/>
      <family val="2"/>
    </font>
    <font>
      <vertAlign val="superscript"/>
      <sz val="12"/>
      <name val="Trebuchet MS"/>
      <family val="2"/>
    </font>
    <font>
      <b/>
      <sz val="16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30"/>
      <name val="Bookman Old Style"/>
      <family val="1"/>
    </font>
    <font>
      <b/>
      <sz val="10"/>
      <color indexed="30"/>
      <name val="Bookman Old Style"/>
      <family val="1"/>
    </font>
    <font>
      <sz val="11"/>
      <color indexed="30"/>
      <name val="Bookman Old Style"/>
      <family val="1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70C0"/>
      <name val="Bookman Old Style"/>
      <family val="1"/>
    </font>
    <font>
      <b/>
      <sz val="10"/>
      <color rgb="FF0070C0"/>
      <name val="Bookman Old Style"/>
      <family val="1"/>
    </font>
    <font>
      <sz val="11"/>
      <color rgb="FF0070C0"/>
      <name val="Bookman Old Style"/>
      <family val="1"/>
    </font>
    <font>
      <sz val="11"/>
      <color rgb="FF252525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Fill="1" applyBorder="1" applyAlignment="1">
      <alignment horizontal="left" indent="1"/>
    </xf>
    <xf numFmtId="0" fontId="4" fillId="0" borderId="10" xfId="0" applyFont="1" applyFill="1" applyBorder="1" applyAlignment="1">
      <alignment horizontal="left" vertical="center" wrapText="1" indent="1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0" fontId="4" fillId="0" borderId="11" xfId="0" applyFont="1" applyBorder="1" applyAlignment="1">
      <alignment horizontal="left" indent="1"/>
    </xf>
    <xf numFmtId="0" fontId="4" fillId="0" borderId="11" xfId="0" applyFont="1" applyFill="1" applyBorder="1" applyAlignment="1">
      <alignment horizontal="left" indent="1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7" fontId="5" fillId="0" borderId="0" xfId="48" applyNumberFormat="1" applyFont="1" applyBorder="1" applyAlignment="1">
      <alignment/>
    </xf>
    <xf numFmtId="167" fontId="2" fillId="0" borderId="0" xfId="48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4" fillId="0" borderId="0" xfId="55" applyNumberFormat="1" applyFont="1" applyBorder="1" applyAlignment="1">
      <alignment horizontal="right"/>
      <protection/>
    </xf>
    <xf numFmtId="0" fontId="4" fillId="0" borderId="11" xfId="55" applyFont="1" applyBorder="1" applyAlignment="1">
      <alignment horizontal="left" indent="1"/>
      <protection/>
    </xf>
    <xf numFmtId="3" fontId="4" fillId="0" borderId="0" xfId="55" applyNumberFormat="1" applyFont="1" applyFill="1" applyBorder="1" applyAlignment="1">
      <alignment horizontal="right"/>
      <protection/>
    </xf>
    <xf numFmtId="3" fontId="4" fillId="0" borderId="11" xfId="55" applyNumberFormat="1" applyFont="1" applyBorder="1" applyAlignment="1">
      <alignment horizontal="right"/>
      <protection/>
    </xf>
    <xf numFmtId="10" fontId="4" fillId="0" borderId="12" xfId="55" applyNumberFormat="1" applyFont="1" applyBorder="1" applyAlignment="1">
      <alignment horizontal="right"/>
      <protection/>
    </xf>
    <xf numFmtId="164" fontId="4" fillId="0" borderId="12" xfId="58" applyNumberFormat="1" applyFont="1" applyBorder="1" applyAlignment="1">
      <alignment horizontal="right"/>
    </xf>
    <xf numFmtId="10" fontId="4" fillId="0" borderId="0" xfId="55" applyNumberFormat="1" applyFont="1" applyFill="1" applyBorder="1" applyAlignment="1">
      <alignment horizontal="right"/>
      <protection/>
    </xf>
    <xf numFmtId="3" fontId="4" fillId="0" borderId="11" xfId="55" applyNumberFormat="1" applyFont="1" applyFill="1" applyBorder="1" applyAlignment="1">
      <alignment horizontal="right"/>
      <protection/>
    </xf>
    <xf numFmtId="10" fontId="4" fillId="0" borderId="12" xfId="55" applyNumberFormat="1" applyFont="1" applyFill="1" applyBorder="1" applyAlignment="1">
      <alignment horizontal="right"/>
      <protection/>
    </xf>
    <xf numFmtId="3" fontId="2" fillId="0" borderId="0" xfId="0" applyNumberFormat="1" applyFont="1" applyAlignment="1">
      <alignment/>
    </xf>
    <xf numFmtId="10" fontId="2" fillId="0" borderId="0" xfId="0" applyNumberFormat="1" applyFont="1" applyFill="1" applyAlignment="1">
      <alignment/>
    </xf>
    <xf numFmtId="0" fontId="7" fillId="33" borderId="13" xfId="0" applyFont="1" applyFill="1" applyBorder="1" applyAlignment="1">
      <alignment/>
    </xf>
    <xf numFmtId="3" fontId="7" fillId="33" borderId="14" xfId="0" applyNumberFormat="1" applyFont="1" applyFill="1" applyBorder="1" applyAlignment="1">
      <alignment horizontal="right"/>
    </xf>
    <xf numFmtId="10" fontId="7" fillId="33" borderId="15" xfId="0" applyNumberFormat="1" applyFont="1" applyFill="1" applyBorder="1" applyAlignment="1">
      <alignment horizontal="right"/>
    </xf>
    <xf numFmtId="3" fontId="7" fillId="33" borderId="16" xfId="0" applyNumberFormat="1" applyFont="1" applyFill="1" applyBorder="1" applyAlignment="1">
      <alignment horizontal="right"/>
    </xf>
    <xf numFmtId="0" fontId="7" fillId="33" borderId="13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/>
    </xf>
    <xf numFmtId="10" fontId="7" fillId="33" borderId="15" xfId="0" applyNumberFormat="1" applyFont="1" applyFill="1" applyBorder="1" applyAlignment="1" quotePrefix="1">
      <alignment horizontal="right"/>
    </xf>
    <xf numFmtId="10" fontId="7" fillId="33" borderId="14" xfId="0" applyNumberFormat="1" applyFont="1" applyFill="1" applyBorder="1" applyAlignment="1" quotePrefix="1">
      <alignment horizontal="right"/>
    </xf>
    <xf numFmtId="0" fontId="7" fillId="33" borderId="17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/>
    </xf>
    <xf numFmtId="0" fontId="51" fillId="34" borderId="0" xfId="0" applyFont="1" applyFill="1" applyAlignment="1">
      <alignment/>
    </xf>
    <xf numFmtId="0" fontId="51" fillId="0" borderId="0" xfId="0" applyFont="1" applyAlignment="1">
      <alignment/>
    </xf>
    <xf numFmtId="165" fontId="51" fillId="0" borderId="0" xfId="0" applyNumberFormat="1" applyFont="1" applyAlignment="1">
      <alignment horizontal="center"/>
    </xf>
    <xf numFmtId="3" fontId="52" fillId="34" borderId="0" xfId="0" applyNumberFormat="1" applyFont="1" applyFill="1" applyBorder="1" applyAlignment="1">
      <alignment horizontal="right"/>
    </xf>
    <xf numFmtId="10" fontId="52" fillId="34" borderId="0" xfId="0" applyNumberFormat="1" applyFont="1" applyFill="1" applyBorder="1" applyAlignment="1" quotePrefix="1">
      <alignment horizontal="right"/>
    </xf>
    <xf numFmtId="10" fontId="52" fillId="34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165" fontId="53" fillId="0" borderId="0" xfId="0" applyNumberFormat="1" applyFont="1" applyAlignment="1">
      <alignment horizontal="center"/>
    </xf>
    <xf numFmtId="0" fontId="9" fillId="0" borderId="10" xfId="46" applyFont="1" applyFill="1" applyBorder="1" applyAlignment="1">
      <alignment horizontal="left" vertical="center" wrapText="1" indent="1"/>
    </xf>
    <xf numFmtId="3" fontId="9" fillId="34" borderId="11" xfId="55" applyNumberFormat="1" applyFont="1" applyFill="1" applyBorder="1" applyAlignment="1">
      <alignment horizontal="right"/>
      <protection/>
    </xf>
    <xf numFmtId="3" fontId="9" fillId="34" borderId="0" xfId="55" applyNumberFormat="1" applyFont="1" applyFill="1" applyBorder="1" applyAlignment="1">
      <alignment horizontal="right"/>
      <protection/>
    </xf>
    <xf numFmtId="3" fontId="9" fillId="34" borderId="12" xfId="55" applyNumberFormat="1" applyFont="1" applyFill="1" applyBorder="1" applyAlignment="1">
      <alignment horizontal="right"/>
      <protection/>
    </xf>
    <xf numFmtId="0" fontId="3" fillId="0" borderId="13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/>
    </xf>
    <xf numFmtId="0" fontId="11" fillId="0" borderId="0" xfId="55" applyFont="1" applyFill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0" fontId="7" fillId="33" borderId="16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aje 2" xfId="58"/>
    <cellStyle name="Porcentual 2" xfId="59"/>
    <cellStyle name="Porcentual 3" xfId="60"/>
    <cellStyle name="Porcentual 3 2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38100</xdr:rowOff>
    </xdr:from>
    <xdr:to>
      <xdr:col>2</xdr:col>
      <xdr:colOff>123825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09550"/>
          <a:ext cx="25717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3:Q77"/>
  <sheetViews>
    <sheetView showGridLines="0" tabSelected="1"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11.421875" defaultRowHeight="12.75"/>
  <cols>
    <col min="1" max="1" width="3.8515625" style="1" customWidth="1"/>
    <col min="2" max="2" width="36.7109375" style="1" customWidth="1"/>
    <col min="3" max="7" width="16.28125" style="15" customWidth="1"/>
    <col min="8" max="11" width="16.28125" style="1" customWidth="1"/>
    <col min="12" max="12" width="16.8515625" style="1" bestFit="1" customWidth="1"/>
    <col min="13" max="13" width="14.7109375" style="1" bestFit="1" customWidth="1"/>
    <col min="14" max="14" width="18.00390625" style="1" bestFit="1" customWidth="1"/>
    <col min="15" max="15" width="13.140625" style="1" bestFit="1" customWidth="1"/>
    <col min="16" max="16384" width="11.421875" style="1" customWidth="1"/>
  </cols>
  <sheetData>
    <row r="2" ht="13.5"/>
    <row r="3" spans="2:14" ht="21">
      <c r="B3" s="61" t="s">
        <v>54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2:14" ht="18.75">
      <c r="B4" s="62" t="s">
        <v>63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ht="13.5"/>
    <row r="6" ht="13.5"/>
    <row r="7" spans="2:14" ht="18">
      <c r="B7" s="68" t="s">
        <v>55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70"/>
    </row>
    <row r="8" spans="2:14" ht="18">
      <c r="B8" s="71" t="s">
        <v>52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3"/>
    </row>
    <row r="9" spans="1:14" ht="25.5" customHeight="1">
      <c r="A9" s="2"/>
      <c r="B9" s="39"/>
      <c r="C9" s="63" t="s">
        <v>0</v>
      </c>
      <c r="D9" s="64"/>
      <c r="E9" s="64"/>
      <c r="F9" s="65"/>
      <c r="G9" s="63" t="s">
        <v>1</v>
      </c>
      <c r="H9" s="64"/>
      <c r="I9" s="64"/>
      <c r="J9" s="65"/>
      <c r="K9" s="74" t="s">
        <v>2</v>
      </c>
      <c r="L9" s="75"/>
      <c r="M9" s="75"/>
      <c r="N9" s="76"/>
    </row>
    <row r="10" spans="1:14" ht="72">
      <c r="A10" s="2"/>
      <c r="B10" s="52" t="s">
        <v>3</v>
      </c>
      <c r="C10" s="53" t="s">
        <v>48</v>
      </c>
      <c r="D10" s="54" t="s">
        <v>49</v>
      </c>
      <c r="E10" s="54" t="s">
        <v>50</v>
      </c>
      <c r="F10" s="55" t="s">
        <v>56</v>
      </c>
      <c r="G10" s="54" t="s">
        <v>48</v>
      </c>
      <c r="H10" s="54" t="s">
        <v>49</v>
      </c>
      <c r="I10" s="54" t="s">
        <v>50</v>
      </c>
      <c r="J10" s="55" t="s">
        <v>56</v>
      </c>
      <c r="K10" s="53" t="s">
        <v>48</v>
      </c>
      <c r="L10" s="54" t="s">
        <v>49</v>
      </c>
      <c r="M10" s="54" t="s">
        <v>50</v>
      </c>
      <c r="N10" s="55" t="s">
        <v>56</v>
      </c>
    </row>
    <row r="11" spans="2:15" ht="21" customHeight="1">
      <c r="B11" s="3" t="s">
        <v>4</v>
      </c>
      <c r="C11" s="22">
        <v>44710317</v>
      </c>
      <c r="D11" s="19">
        <v>6853913.488654336</v>
      </c>
      <c r="E11" s="19">
        <v>17212079</v>
      </c>
      <c r="F11" s="23">
        <v>0.3849688428735587</v>
      </c>
      <c r="G11" s="19">
        <v>862379</v>
      </c>
      <c r="H11" s="19">
        <v>4189746.2376377033</v>
      </c>
      <c r="I11" s="19">
        <v>779035</v>
      </c>
      <c r="J11" s="23">
        <v>0.9033557171498842</v>
      </c>
      <c r="K11" s="22">
        <v>50921022</v>
      </c>
      <c r="L11" s="19">
        <v>155072631.58628193</v>
      </c>
      <c r="M11" s="19">
        <v>21417511</v>
      </c>
      <c r="N11" s="23">
        <v>0.42060253621775306</v>
      </c>
      <c r="O11" s="28"/>
    </row>
    <row r="12" spans="2:14" ht="25.5" customHeight="1">
      <c r="B12" s="4" t="s">
        <v>5</v>
      </c>
      <c r="C12" s="22">
        <v>384923</v>
      </c>
      <c r="D12" s="19">
        <v>59986.00945028999</v>
      </c>
      <c r="E12" s="19">
        <v>190516</v>
      </c>
      <c r="F12" s="23">
        <v>0.4949457423952323</v>
      </c>
      <c r="G12" s="19">
        <v>5238</v>
      </c>
      <c r="H12" s="19">
        <v>27012.576423989998</v>
      </c>
      <c r="I12" s="19">
        <v>4883</v>
      </c>
      <c r="J12" s="23">
        <v>0.9322260404734631</v>
      </c>
      <c r="K12" s="22">
        <v>395426</v>
      </c>
      <c r="L12" s="19">
        <v>221826.80718944996</v>
      </c>
      <c r="M12" s="19">
        <v>200354</v>
      </c>
      <c r="N12" s="23">
        <v>0.5066788729117458</v>
      </c>
    </row>
    <row r="13" spans="2:14" ht="25.5" customHeight="1">
      <c r="B13" s="4" t="s">
        <v>6</v>
      </c>
      <c r="C13" s="22">
        <v>341</v>
      </c>
      <c r="D13" s="19">
        <v>85.75735731</v>
      </c>
      <c r="E13" s="19">
        <v>276</v>
      </c>
      <c r="F13" s="23">
        <v>0.8093841642228738</v>
      </c>
      <c r="G13" s="19">
        <v>13</v>
      </c>
      <c r="H13" s="19">
        <v>65.8174173</v>
      </c>
      <c r="I13" s="19">
        <v>8</v>
      </c>
      <c r="J13" s="23">
        <v>0.6153846153846154</v>
      </c>
      <c r="K13" s="22">
        <v>431</v>
      </c>
      <c r="L13" s="19">
        <v>658609.03909111</v>
      </c>
      <c r="M13" s="19">
        <v>347</v>
      </c>
      <c r="N13" s="23">
        <v>0.8051044083526682</v>
      </c>
    </row>
    <row r="14" spans="2:14" ht="21" customHeight="1">
      <c r="B14" s="4" t="s">
        <v>43</v>
      </c>
      <c r="C14" s="22">
        <v>810154</v>
      </c>
      <c r="D14" s="19">
        <v>126472.06990788002</v>
      </c>
      <c r="E14" s="19">
        <v>414332</v>
      </c>
      <c r="F14" s="23">
        <v>0.5114237540023255</v>
      </c>
      <c r="G14" s="19">
        <v>11679</v>
      </c>
      <c r="H14" s="19">
        <v>60501.75857635001</v>
      </c>
      <c r="I14" s="19">
        <v>11197</v>
      </c>
      <c r="J14" s="23">
        <v>0.9587293432656906</v>
      </c>
      <c r="K14" s="22">
        <v>829996</v>
      </c>
      <c r="L14" s="19">
        <v>421727.52608313016</v>
      </c>
      <c r="M14" s="19">
        <v>433935</v>
      </c>
      <c r="N14" s="23">
        <v>0.522815772606133</v>
      </c>
    </row>
    <row r="15" spans="2:14" ht="21" customHeight="1">
      <c r="B15" s="48" t="s">
        <v>59</v>
      </c>
      <c r="C15" s="49" t="s">
        <v>51</v>
      </c>
      <c r="D15" s="50" t="s">
        <v>51</v>
      </c>
      <c r="E15" s="50" t="s">
        <v>51</v>
      </c>
      <c r="F15" s="51" t="s">
        <v>51</v>
      </c>
      <c r="G15" s="50" t="s">
        <v>51</v>
      </c>
      <c r="H15" s="50" t="s">
        <v>51</v>
      </c>
      <c r="I15" s="50" t="s">
        <v>51</v>
      </c>
      <c r="J15" s="50" t="s">
        <v>51</v>
      </c>
      <c r="K15" s="22">
        <v>2488955</v>
      </c>
      <c r="L15" s="19">
        <v>2162227.870906919</v>
      </c>
      <c r="M15" s="19">
        <v>1685702</v>
      </c>
      <c r="N15" s="23">
        <v>0.677272992079005</v>
      </c>
    </row>
    <row r="16" spans="2:14" ht="21" customHeight="1">
      <c r="B16" s="30" t="s">
        <v>7</v>
      </c>
      <c r="C16" s="33">
        <f>SUM(C11:C15)</f>
        <v>45905735</v>
      </c>
      <c r="D16" s="31">
        <f>SUM(D11:D15)</f>
        <v>7040457.325369816</v>
      </c>
      <c r="E16" s="31">
        <f>SUM(E11:E15)</f>
        <v>17817203</v>
      </c>
      <c r="F16" s="32">
        <f>E16/C16</f>
        <v>0.3881258627053896</v>
      </c>
      <c r="G16" s="31">
        <f>SUM(G11:G15)</f>
        <v>879309</v>
      </c>
      <c r="H16" s="31">
        <f>SUM(H11:H15)</f>
        <v>4277326.3900553435</v>
      </c>
      <c r="I16" s="31">
        <f>SUM(I11:I15)</f>
        <v>795123</v>
      </c>
      <c r="J16" s="32">
        <f>I16/G16</f>
        <v>0.9042589123959837</v>
      </c>
      <c r="K16" s="33">
        <f>SUM(K11:K15)</f>
        <v>54635830</v>
      </c>
      <c r="L16" s="31">
        <f>SUM(L11:L15)</f>
        <v>158537022.82955256</v>
      </c>
      <c r="M16" s="31">
        <f>SUM(M11:M15)</f>
        <v>23737849</v>
      </c>
      <c r="N16" s="32">
        <f>M16/K16</f>
        <v>0.4344740255616141</v>
      </c>
    </row>
    <row r="17" spans="2:12" s="5" customFormat="1" ht="21" customHeight="1"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2:14" s="5" customFormat="1" ht="21" customHeight="1">
      <c r="B18" s="66" t="s">
        <v>60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</row>
    <row r="19" spans="2:17" s="5" customFormat="1" ht="21" customHeight="1">
      <c r="B19" s="67" t="s">
        <v>52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Q19" s="8"/>
    </row>
    <row r="20" spans="2:14" s="5" customFormat="1" ht="38.25" customHeight="1">
      <c r="B20" s="34"/>
      <c r="C20" s="63" t="s">
        <v>0</v>
      </c>
      <c r="D20" s="64"/>
      <c r="E20" s="64"/>
      <c r="F20" s="65"/>
      <c r="G20" s="63" t="s">
        <v>1</v>
      </c>
      <c r="H20" s="64"/>
      <c r="I20" s="64"/>
      <c r="J20" s="65"/>
      <c r="K20" s="74" t="s">
        <v>2</v>
      </c>
      <c r="L20" s="75"/>
      <c r="M20" s="75"/>
      <c r="N20" s="76"/>
    </row>
    <row r="21" spans="2:14" s="5" customFormat="1" ht="72">
      <c r="B21" s="56" t="s">
        <v>44</v>
      </c>
      <c r="C21" s="57" t="s">
        <v>48</v>
      </c>
      <c r="D21" s="58" t="s">
        <v>49</v>
      </c>
      <c r="E21" s="58" t="s">
        <v>50</v>
      </c>
      <c r="F21" s="59" t="s">
        <v>56</v>
      </c>
      <c r="G21" s="57" t="s">
        <v>48</v>
      </c>
      <c r="H21" s="58" t="s">
        <v>49</v>
      </c>
      <c r="I21" s="58" t="s">
        <v>50</v>
      </c>
      <c r="J21" s="59" t="s">
        <v>56</v>
      </c>
      <c r="K21" s="57" t="s">
        <v>48</v>
      </c>
      <c r="L21" s="58" t="s">
        <v>49</v>
      </c>
      <c r="M21" s="58" t="s">
        <v>50</v>
      </c>
      <c r="N21" s="59" t="s">
        <v>56</v>
      </c>
    </row>
    <row r="22" spans="2:14" s="5" customFormat="1" ht="21" customHeight="1">
      <c r="B22" s="9" t="s">
        <v>45</v>
      </c>
      <c r="C22" s="22">
        <v>38764871</v>
      </c>
      <c r="D22" s="19">
        <v>6086614.940729847</v>
      </c>
      <c r="E22" s="19">
        <v>15169294</v>
      </c>
      <c r="F22" s="23">
        <v>0.391315477355774</v>
      </c>
      <c r="G22" s="22">
        <v>767153</v>
      </c>
      <c r="H22" s="19">
        <v>3738624.586413952</v>
      </c>
      <c r="I22" s="19">
        <v>696313</v>
      </c>
      <c r="J22" s="23">
        <v>0.9076585765812035</v>
      </c>
      <c r="K22" s="22">
        <v>44936182</v>
      </c>
      <c r="L22" s="19">
        <v>148759136.29964596</v>
      </c>
      <c r="M22" s="19">
        <v>19569063</v>
      </c>
      <c r="N22" s="23">
        <v>0.4354856627561282</v>
      </c>
    </row>
    <row r="23" spans="2:14" s="5" customFormat="1" ht="21" customHeight="1">
      <c r="B23" s="9" t="s">
        <v>46</v>
      </c>
      <c r="C23" s="22">
        <v>4557426</v>
      </c>
      <c r="D23" s="19">
        <v>617001.2518330999</v>
      </c>
      <c r="E23" s="19">
        <v>1799511</v>
      </c>
      <c r="F23" s="23">
        <v>0.3948524891024012</v>
      </c>
      <c r="G23" s="22">
        <v>75348</v>
      </c>
      <c r="H23" s="19">
        <v>361157.2858815403</v>
      </c>
      <c r="I23" s="19">
        <v>66318</v>
      </c>
      <c r="J23" s="23">
        <v>0.8801560758082497</v>
      </c>
      <c r="K23" s="22">
        <v>6062660</v>
      </c>
      <c r="L23" s="19">
        <v>6192925.341077358</v>
      </c>
      <c r="M23" s="19">
        <v>2688804</v>
      </c>
      <c r="N23" s="23">
        <v>0.44350235705119534</v>
      </c>
    </row>
    <row r="24" spans="2:14" s="5" customFormat="1" ht="21" customHeight="1">
      <c r="B24" s="10" t="s">
        <v>8</v>
      </c>
      <c r="C24" s="22">
        <v>1693555</v>
      </c>
      <c r="D24" s="19">
        <v>223456.5158661099</v>
      </c>
      <c r="E24" s="19">
        <v>567712</v>
      </c>
      <c r="F24" s="23">
        <v>0.3352191100968082</v>
      </c>
      <c r="G24" s="22">
        <v>25131</v>
      </c>
      <c r="H24" s="19">
        <v>118274.19933848006</v>
      </c>
      <c r="I24" s="19">
        <v>21879</v>
      </c>
      <c r="J24" s="23">
        <v>0.8705980661334607</v>
      </c>
      <c r="K24" s="22">
        <v>2430632</v>
      </c>
      <c r="L24" s="19">
        <v>2164662.5630414495</v>
      </c>
      <c r="M24" s="19">
        <v>1011913</v>
      </c>
      <c r="N24" s="23">
        <v>0.4163168262410764</v>
      </c>
    </row>
    <row r="25" spans="2:14" s="5" customFormat="1" ht="21" customHeight="1">
      <c r="B25" s="9" t="s">
        <v>47</v>
      </c>
      <c r="C25" s="22">
        <v>889883</v>
      </c>
      <c r="D25" s="19">
        <v>113384.61694075009</v>
      </c>
      <c r="E25" s="19">
        <v>280686</v>
      </c>
      <c r="F25" s="23">
        <v>0.3154189932833867</v>
      </c>
      <c r="G25" s="22">
        <v>11677</v>
      </c>
      <c r="H25" s="19">
        <v>59270.318421370015</v>
      </c>
      <c r="I25" s="19">
        <v>10613</v>
      </c>
      <c r="J25" s="23">
        <v>0.9088807056607006</v>
      </c>
      <c r="K25" s="22">
        <v>1206356</v>
      </c>
      <c r="L25" s="19">
        <v>1420298.625787599</v>
      </c>
      <c r="M25" s="19">
        <v>468069</v>
      </c>
      <c r="N25" s="23">
        <v>0.38800238072343485</v>
      </c>
    </row>
    <row r="26" spans="2:15" s="5" customFormat="1" ht="21" customHeight="1">
      <c r="B26" s="35" t="s">
        <v>7</v>
      </c>
      <c r="C26" s="33">
        <f>SUM(C22:C25)</f>
        <v>45905735</v>
      </c>
      <c r="D26" s="31">
        <f>SUM(D22:D25)</f>
        <v>7040457.325369807</v>
      </c>
      <c r="E26" s="31">
        <f>SUM(E22:E25)</f>
        <v>17817203</v>
      </c>
      <c r="F26" s="36">
        <f>F16</f>
        <v>0.3881258627053896</v>
      </c>
      <c r="G26" s="31">
        <f>SUM(G22:G25)</f>
        <v>879309</v>
      </c>
      <c r="H26" s="31">
        <f>SUM(H22:H25)</f>
        <v>4277326.390055343</v>
      </c>
      <c r="I26" s="31">
        <f>SUM(I22:I25)</f>
        <v>795123</v>
      </c>
      <c r="J26" s="37">
        <f>J16</f>
        <v>0.9042589123959837</v>
      </c>
      <c r="K26" s="33">
        <f>SUM(K22:K25)</f>
        <v>54635830</v>
      </c>
      <c r="L26" s="31">
        <f>SUM(L22:L25)</f>
        <v>158537022.82955235</v>
      </c>
      <c r="M26" s="31">
        <f>SUM(M22:M25)</f>
        <v>23737849</v>
      </c>
      <c r="N26" s="32">
        <f>M26/K26</f>
        <v>0.4344740255616141</v>
      </c>
      <c r="O26" s="29"/>
    </row>
    <row r="27" spans="2:15" s="5" customFormat="1" ht="21" customHeight="1">
      <c r="B27" s="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2:14" ht="18">
      <c r="B28" s="66" t="s">
        <v>61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</row>
    <row r="29" spans="2:14" ht="18">
      <c r="B29" s="67" t="s">
        <v>52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</row>
    <row r="30" spans="1:14" ht="37.5" customHeight="1">
      <c r="A30" s="2"/>
      <c r="B30" s="38"/>
      <c r="C30" s="63" t="s">
        <v>0</v>
      </c>
      <c r="D30" s="64"/>
      <c r="E30" s="64"/>
      <c r="F30" s="65"/>
      <c r="G30" s="63" t="s">
        <v>1</v>
      </c>
      <c r="H30" s="64"/>
      <c r="I30" s="64"/>
      <c r="J30" s="65"/>
      <c r="K30" s="74" t="s">
        <v>2</v>
      </c>
      <c r="L30" s="75"/>
      <c r="M30" s="75"/>
      <c r="N30" s="76"/>
    </row>
    <row r="31" spans="1:14" ht="72">
      <c r="A31" s="2"/>
      <c r="B31" s="60" t="s">
        <v>9</v>
      </c>
      <c r="C31" s="57" t="s">
        <v>48</v>
      </c>
      <c r="D31" s="58" t="s">
        <v>49</v>
      </c>
      <c r="E31" s="58" t="s">
        <v>50</v>
      </c>
      <c r="F31" s="59" t="s">
        <v>56</v>
      </c>
      <c r="G31" s="57" t="s">
        <v>48</v>
      </c>
      <c r="H31" s="58" t="s">
        <v>49</v>
      </c>
      <c r="I31" s="58" t="s">
        <v>50</v>
      </c>
      <c r="J31" s="59" t="s">
        <v>56</v>
      </c>
      <c r="K31" s="57" t="s">
        <v>48</v>
      </c>
      <c r="L31" s="58" t="s">
        <v>49</v>
      </c>
      <c r="M31" s="58" t="s">
        <v>50</v>
      </c>
      <c r="N31" s="59" t="s">
        <v>56</v>
      </c>
    </row>
    <row r="32" spans="2:17" ht="21" customHeight="1">
      <c r="B32" s="20" t="s">
        <v>10</v>
      </c>
      <c r="C32" s="22">
        <v>26226</v>
      </c>
      <c r="D32" s="19">
        <v>4564.32941576</v>
      </c>
      <c r="E32" s="19">
        <v>12558</v>
      </c>
      <c r="F32" s="24">
        <v>0.47883779455502173</v>
      </c>
      <c r="G32" s="21">
        <v>456</v>
      </c>
      <c r="H32" s="21">
        <v>2389.8083069</v>
      </c>
      <c r="I32" s="21">
        <v>427</v>
      </c>
      <c r="J32" s="25">
        <v>0.9364035087719298</v>
      </c>
      <c r="K32" s="26">
        <v>29248</v>
      </c>
      <c r="L32" s="21">
        <v>101167.62795757999</v>
      </c>
      <c r="M32" s="21">
        <v>13796</v>
      </c>
      <c r="N32" s="27">
        <v>0.47169037199124725</v>
      </c>
      <c r="P32" s="12"/>
      <c r="Q32" s="13"/>
    </row>
    <row r="33" spans="2:17" ht="21" customHeight="1">
      <c r="B33" s="20" t="s">
        <v>11</v>
      </c>
      <c r="C33" s="22">
        <v>6200777</v>
      </c>
      <c r="D33" s="19">
        <v>1175165.1265683605</v>
      </c>
      <c r="E33" s="19">
        <v>3089923</v>
      </c>
      <c r="F33" s="24">
        <v>0.4983122276450193</v>
      </c>
      <c r="G33" s="21">
        <v>144217</v>
      </c>
      <c r="H33" s="21">
        <v>720820.831588541</v>
      </c>
      <c r="I33" s="21">
        <v>133796</v>
      </c>
      <c r="J33" s="25">
        <v>0.9277408349917139</v>
      </c>
      <c r="K33" s="26">
        <v>7571454</v>
      </c>
      <c r="L33" s="21">
        <v>21670925.996951602</v>
      </c>
      <c r="M33" s="21">
        <v>4011771</v>
      </c>
      <c r="N33" s="27">
        <v>0.5298547676575728</v>
      </c>
      <c r="P33" s="12"/>
      <c r="Q33" s="13"/>
    </row>
    <row r="34" spans="2:17" ht="21" customHeight="1">
      <c r="B34" s="20" t="s">
        <v>12</v>
      </c>
      <c r="C34" s="22">
        <v>154614</v>
      </c>
      <c r="D34" s="19">
        <v>23501.50467935</v>
      </c>
      <c r="E34" s="19">
        <v>56688</v>
      </c>
      <c r="F34" s="24">
        <v>0.36664208933214326</v>
      </c>
      <c r="G34" s="21">
        <v>2770</v>
      </c>
      <c r="H34" s="21">
        <v>12793.43013585</v>
      </c>
      <c r="I34" s="21">
        <v>2406</v>
      </c>
      <c r="J34" s="25">
        <v>0.8685920577617329</v>
      </c>
      <c r="K34" s="26">
        <v>199573</v>
      </c>
      <c r="L34" s="21">
        <v>346890.26226936997</v>
      </c>
      <c r="M34" s="21">
        <v>86612</v>
      </c>
      <c r="N34" s="27">
        <v>0.4339865613083934</v>
      </c>
      <c r="P34" s="12"/>
      <c r="Q34" s="13"/>
    </row>
    <row r="35" spans="2:17" ht="21" customHeight="1">
      <c r="B35" s="20" t="s">
        <v>13</v>
      </c>
      <c r="C35" s="22">
        <v>100278</v>
      </c>
      <c r="D35" s="19">
        <v>14408.56148673</v>
      </c>
      <c r="E35" s="19">
        <v>34758</v>
      </c>
      <c r="F35" s="24">
        <v>0.34661640639023517</v>
      </c>
      <c r="G35" s="21">
        <v>2011</v>
      </c>
      <c r="H35" s="21">
        <v>9221.34205618</v>
      </c>
      <c r="I35" s="21">
        <v>1728</v>
      </c>
      <c r="J35" s="25">
        <v>0.8592739930382894</v>
      </c>
      <c r="K35" s="26">
        <v>111152</v>
      </c>
      <c r="L35" s="21">
        <v>356659.11205022</v>
      </c>
      <c r="M35" s="21">
        <v>42537</v>
      </c>
      <c r="N35" s="27">
        <v>0.38269216928170435</v>
      </c>
      <c r="P35" s="12"/>
      <c r="Q35" s="13"/>
    </row>
    <row r="36" spans="2:17" ht="21" customHeight="1">
      <c r="B36" s="20" t="s">
        <v>14</v>
      </c>
      <c r="C36" s="22">
        <v>2169339</v>
      </c>
      <c r="D36" s="19">
        <v>263480.39538715</v>
      </c>
      <c r="E36" s="19">
        <v>801524</v>
      </c>
      <c r="F36" s="24">
        <v>0.3694784448166008</v>
      </c>
      <c r="G36" s="21">
        <v>31364</v>
      </c>
      <c r="H36" s="21">
        <v>149448.03875148992</v>
      </c>
      <c r="I36" s="21">
        <v>28058</v>
      </c>
      <c r="J36" s="25">
        <v>0.8945925264634613</v>
      </c>
      <c r="K36" s="26">
        <v>2492678</v>
      </c>
      <c r="L36" s="21">
        <v>3423541.4136566287</v>
      </c>
      <c r="M36" s="21">
        <v>1011573</v>
      </c>
      <c r="N36" s="27">
        <v>0.4058177590527136</v>
      </c>
      <c r="P36" s="12"/>
      <c r="Q36" s="13"/>
    </row>
    <row r="37" spans="2:17" ht="21" customHeight="1">
      <c r="B37" s="20" t="s">
        <v>15</v>
      </c>
      <c r="C37" s="22">
        <v>13399582</v>
      </c>
      <c r="D37" s="19">
        <v>2237231.496391531</v>
      </c>
      <c r="E37" s="19">
        <v>4832941</v>
      </c>
      <c r="F37" s="24">
        <v>0.36067848982154815</v>
      </c>
      <c r="G37" s="21">
        <v>291138</v>
      </c>
      <c r="H37" s="21">
        <v>1454982.46652739</v>
      </c>
      <c r="I37" s="21">
        <v>269763</v>
      </c>
      <c r="J37" s="25">
        <v>0.926581208911238</v>
      </c>
      <c r="K37" s="26">
        <v>14923654</v>
      </c>
      <c r="L37" s="21">
        <v>86855087.94491298</v>
      </c>
      <c r="M37" s="21">
        <v>5958598</v>
      </c>
      <c r="N37" s="27">
        <v>0.39927205495383367</v>
      </c>
      <c r="P37" s="12"/>
      <c r="Q37" s="13"/>
    </row>
    <row r="38" spans="2:17" ht="21" customHeight="1">
      <c r="B38" s="20" t="s">
        <v>16</v>
      </c>
      <c r="C38" s="22">
        <v>1233568</v>
      </c>
      <c r="D38" s="19">
        <v>157428.30804132</v>
      </c>
      <c r="E38" s="19">
        <v>488546</v>
      </c>
      <c r="F38" s="24">
        <v>0.3960430231653221</v>
      </c>
      <c r="G38" s="21">
        <v>18869</v>
      </c>
      <c r="H38" s="21">
        <v>89398.83324323</v>
      </c>
      <c r="I38" s="21">
        <v>16878</v>
      </c>
      <c r="J38" s="25">
        <v>0.8944830144681754</v>
      </c>
      <c r="K38" s="26">
        <v>1481436</v>
      </c>
      <c r="L38" s="21">
        <v>2536749.5640656305</v>
      </c>
      <c r="M38" s="21">
        <v>616825</v>
      </c>
      <c r="N38" s="27">
        <v>0.41636965754848676</v>
      </c>
      <c r="P38" s="12"/>
      <c r="Q38" s="13"/>
    </row>
    <row r="39" spans="2:17" ht="21" customHeight="1">
      <c r="B39" s="20" t="s">
        <v>17</v>
      </c>
      <c r="C39" s="22">
        <v>1148593</v>
      </c>
      <c r="D39" s="19">
        <v>175708.35821203</v>
      </c>
      <c r="E39" s="19">
        <v>402963</v>
      </c>
      <c r="F39" s="24">
        <v>0.3508318438297987</v>
      </c>
      <c r="G39" s="21">
        <v>22298</v>
      </c>
      <c r="H39" s="21">
        <v>102100.09628184001</v>
      </c>
      <c r="I39" s="21">
        <v>19498</v>
      </c>
      <c r="J39" s="25">
        <v>0.8744281998385506</v>
      </c>
      <c r="K39" s="26">
        <v>1367307</v>
      </c>
      <c r="L39" s="21">
        <v>1965130.5101576995</v>
      </c>
      <c r="M39" s="21">
        <v>563300</v>
      </c>
      <c r="N39" s="27">
        <v>0.411977705080132</v>
      </c>
      <c r="P39" s="12"/>
      <c r="Q39" s="13"/>
    </row>
    <row r="40" spans="2:17" ht="21" customHeight="1">
      <c r="B40" s="20" t="s">
        <v>18</v>
      </c>
      <c r="C40" s="22">
        <v>892802</v>
      </c>
      <c r="D40" s="19">
        <v>141776.52742989</v>
      </c>
      <c r="E40" s="19">
        <v>373385</v>
      </c>
      <c r="F40" s="24">
        <v>0.4182170290837162</v>
      </c>
      <c r="G40" s="21">
        <v>17911</v>
      </c>
      <c r="H40" s="21">
        <v>86715.9323437</v>
      </c>
      <c r="I40" s="21">
        <v>16363</v>
      </c>
      <c r="J40" s="25">
        <v>0.9135726648428341</v>
      </c>
      <c r="K40" s="26">
        <v>1024003</v>
      </c>
      <c r="L40" s="21">
        <v>1385101.7417219302</v>
      </c>
      <c r="M40" s="21">
        <v>476951</v>
      </c>
      <c r="N40" s="27">
        <v>0.4657710963737411</v>
      </c>
      <c r="P40" s="12"/>
      <c r="Q40" s="13"/>
    </row>
    <row r="41" spans="2:17" ht="21" customHeight="1">
      <c r="B41" s="20" t="s">
        <v>19</v>
      </c>
      <c r="C41" s="22">
        <v>251942</v>
      </c>
      <c r="D41" s="19">
        <v>27437.05276797</v>
      </c>
      <c r="E41" s="19">
        <v>82433</v>
      </c>
      <c r="F41" s="24">
        <v>0.3271903850886315</v>
      </c>
      <c r="G41" s="21">
        <v>3500</v>
      </c>
      <c r="H41" s="21">
        <v>13723.091281989997</v>
      </c>
      <c r="I41" s="21">
        <v>2823</v>
      </c>
      <c r="J41" s="25">
        <v>0.8065714285714286</v>
      </c>
      <c r="K41" s="26">
        <v>337580</v>
      </c>
      <c r="L41" s="21">
        <v>354714.5767451202</v>
      </c>
      <c r="M41" s="21">
        <v>141023</v>
      </c>
      <c r="N41" s="27">
        <v>0.41774690443746665</v>
      </c>
      <c r="P41" s="12"/>
      <c r="Q41" s="13"/>
    </row>
    <row r="42" spans="2:17" ht="21" customHeight="1">
      <c r="B42" s="20" t="s">
        <v>20</v>
      </c>
      <c r="C42" s="22">
        <v>370894</v>
      </c>
      <c r="D42" s="19">
        <v>55920.157583130014</v>
      </c>
      <c r="E42" s="19">
        <v>136405</v>
      </c>
      <c r="F42" s="24">
        <v>0.36777354176665034</v>
      </c>
      <c r="G42" s="21">
        <v>5840</v>
      </c>
      <c r="H42" s="21">
        <v>28327.188145219992</v>
      </c>
      <c r="I42" s="21">
        <v>5265</v>
      </c>
      <c r="J42" s="25">
        <v>0.901541095890411</v>
      </c>
      <c r="K42" s="26">
        <v>422542</v>
      </c>
      <c r="L42" s="21">
        <v>1256231.8799124004</v>
      </c>
      <c r="M42" s="21">
        <v>162903</v>
      </c>
      <c r="N42" s="27">
        <v>0.38553090580344673</v>
      </c>
      <c r="P42" s="12"/>
      <c r="Q42" s="13"/>
    </row>
    <row r="43" spans="2:17" ht="21" customHeight="1">
      <c r="B43" s="20" t="s">
        <v>21</v>
      </c>
      <c r="C43" s="22">
        <v>718472</v>
      </c>
      <c r="D43" s="19">
        <v>97294.6797609999</v>
      </c>
      <c r="E43" s="19">
        <v>301744</v>
      </c>
      <c r="F43" s="24">
        <v>0.41998018016011757</v>
      </c>
      <c r="G43" s="21">
        <v>11410</v>
      </c>
      <c r="H43" s="21">
        <v>54515.97219558</v>
      </c>
      <c r="I43" s="21">
        <v>10054</v>
      </c>
      <c r="J43" s="25">
        <v>0.8811568799298861</v>
      </c>
      <c r="K43" s="26">
        <v>922354</v>
      </c>
      <c r="L43" s="21">
        <v>1573535.465473431</v>
      </c>
      <c r="M43" s="21">
        <v>437671</v>
      </c>
      <c r="N43" s="27">
        <v>0.4745152078269298</v>
      </c>
      <c r="P43" s="12"/>
      <c r="Q43" s="13"/>
    </row>
    <row r="44" spans="2:17" ht="21" customHeight="1">
      <c r="B44" s="20" t="s">
        <v>22</v>
      </c>
      <c r="C44" s="22">
        <v>622466</v>
      </c>
      <c r="D44" s="19">
        <v>81878.18297452</v>
      </c>
      <c r="E44" s="19">
        <v>240808</v>
      </c>
      <c r="F44" s="24">
        <v>0.3868612904158621</v>
      </c>
      <c r="G44" s="21">
        <v>8736</v>
      </c>
      <c r="H44" s="21">
        <v>42403.64386135001</v>
      </c>
      <c r="I44" s="21">
        <v>7816</v>
      </c>
      <c r="J44" s="25">
        <v>0.8946886446886447</v>
      </c>
      <c r="K44" s="26">
        <v>796843</v>
      </c>
      <c r="L44" s="21">
        <v>948904.5303872504</v>
      </c>
      <c r="M44" s="21">
        <v>361968</v>
      </c>
      <c r="N44" s="27">
        <v>0.4542525943002574</v>
      </c>
      <c r="P44" s="12"/>
      <c r="Q44" s="13"/>
    </row>
    <row r="45" spans="2:17" ht="21" customHeight="1">
      <c r="B45" s="20" t="s">
        <v>23</v>
      </c>
      <c r="C45" s="22">
        <v>180863</v>
      </c>
      <c r="D45" s="19">
        <v>26573.511854660002</v>
      </c>
      <c r="E45" s="19">
        <v>65464</v>
      </c>
      <c r="F45" s="24">
        <v>0.36195352283219895</v>
      </c>
      <c r="G45" s="21">
        <v>3092</v>
      </c>
      <c r="H45" s="21">
        <v>12596.7345113</v>
      </c>
      <c r="I45" s="21">
        <v>2480</v>
      </c>
      <c r="J45" s="25">
        <v>0.8020698576972833</v>
      </c>
      <c r="K45" s="26">
        <v>228529</v>
      </c>
      <c r="L45" s="21">
        <v>214376.84639059</v>
      </c>
      <c r="M45" s="21">
        <v>89603</v>
      </c>
      <c r="N45" s="27">
        <v>0.3920859059462913</v>
      </c>
      <c r="P45" s="12"/>
      <c r="Q45" s="13"/>
    </row>
    <row r="46" spans="2:17" ht="21" customHeight="1">
      <c r="B46" s="20" t="s">
        <v>24</v>
      </c>
      <c r="C46" s="22">
        <v>790304</v>
      </c>
      <c r="D46" s="19">
        <v>88193.40756292999</v>
      </c>
      <c r="E46" s="19">
        <v>285713</v>
      </c>
      <c r="F46" s="24">
        <v>0.36152290764060413</v>
      </c>
      <c r="G46" s="21">
        <v>9975</v>
      </c>
      <c r="H46" s="21">
        <v>46870.72448603998</v>
      </c>
      <c r="I46" s="21">
        <v>8879</v>
      </c>
      <c r="J46" s="25">
        <v>0.890125313283208</v>
      </c>
      <c r="K46" s="26">
        <v>1080914</v>
      </c>
      <c r="L46" s="21">
        <v>1226924.6142109502</v>
      </c>
      <c r="M46" s="21">
        <v>494869</v>
      </c>
      <c r="N46" s="27">
        <v>0.4578245817891155</v>
      </c>
      <c r="P46" s="12"/>
      <c r="Q46" s="13"/>
    </row>
    <row r="47" spans="2:17" ht="21" customHeight="1">
      <c r="B47" s="20" t="s">
        <v>25</v>
      </c>
      <c r="C47" s="22">
        <v>2298252</v>
      </c>
      <c r="D47" s="19">
        <v>316779.3153866501</v>
      </c>
      <c r="E47" s="19">
        <v>878677</v>
      </c>
      <c r="F47" s="24">
        <v>0.38232404453471597</v>
      </c>
      <c r="G47" s="21">
        <v>38015</v>
      </c>
      <c r="H47" s="21">
        <v>174001.15560244996</v>
      </c>
      <c r="I47" s="21">
        <v>33070</v>
      </c>
      <c r="J47" s="25">
        <v>0.8699197685124294</v>
      </c>
      <c r="K47" s="26">
        <v>2668067</v>
      </c>
      <c r="L47" s="21">
        <v>3313081.293095572</v>
      </c>
      <c r="M47" s="21">
        <v>1123621</v>
      </c>
      <c r="N47" s="27">
        <v>0.4211367255769814</v>
      </c>
      <c r="P47" s="12"/>
      <c r="Q47" s="13"/>
    </row>
    <row r="48" spans="2:17" ht="21" customHeight="1">
      <c r="B48" s="20" t="s">
        <v>26</v>
      </c>
      <c r="C48" s="22">
        <v>14229</v>
      </c>
      <c r="D48" s="19">
        <v>2253.88197952</v>
      </c>
      <c r="E48" s="19">
        <v>6182</v>
      </c>
      <c r="F48" s="24">
        <v>0.434464825356666</v>
      </c>
      <c r="G48" s="21">
        <v>215</v>
      </c>
      <c r="H48" s="21">
        <v>1134.06873628</v>
      </c>
      <c r="I48" s="21">
        <v>210</v>
      </c>
      <c r="J48" s="25">
        <v>0.9767441860465116</v>
      </c>
      <c r="K48" s="26">
        <v>20911</v>
      </c>
      <c r="L48" s="21">
        <v>98237.31694703999</v>
      </c>
      <c r="M48" s="21">
        <v>12065</v>
      </c>
      <c r="N48" s="27">
        <v>0.5769690593467552</v>
      </c>
      <c r="P48" s="12"/>
      <c r="Q48" s="13"/>
    </row>
    <row r="49" spans="2:17" ht="21" customHeight="1">
      <c r="B49" s="20" t="s">
        <v>27</v>
      </c>
      <c r="C49" s="22">
        <v>58262</v>
      </c>
      <c r="D49" s="19">
        <v>6037.356777180001</v>
      </c>
      <c r="E49" s="19">
        <v>17188</v>
      </c>
      <c r="F49" s="24">
        <v>0.29501218633071297</v>
      </c>
      <c r="G49" s="21">
        <v>1194</v>
      </c>
      <c r="H49" s="21">
        <v>2499.8466624000002</v>
      </c>
      <c r="I49" s="21">
        <v>628</v>
      </c>
      <c r="J49" s="25">
        <v>0.525963149078727</v>
      </c>
      <c r="K49" s="26">
        <v>79176</v>
      </c>
      <c r="L49" s="21">
        <v>147922.07487748997</v>
      </c>
      <c r="M49" s="21">
        <v>30991</v>
      </c>
      <c r="N49" s="27">
        <v>0.39141911690411235</v>
      </c>
      <c r="P49" s="12"/>
      <c r="Q49" s="13"/>
    </row>
    <row r="50" spans="2:17" ht="21" customHeight="1">
      <c r="B50" s="20" t="s">
        <v>28</v>
      </c>
      <c r="C50" s="22">
        <v>951899</v>
      </c>
      <c r="D50" s="19">
        <v>106714.52395014002</v>
      </c>
      <c r="E50" s="19">
        <v>371015</v>
      </c>
      <c r="F50" s="24">
        <v>0.3897629895608673</v>
      </c>
      <c r="G50" s="21">
        <v>12202</v>
      </c>
      <c r="H50" s="21">
        <v>57557.51994301001</v>
      </c>
      <c r="I50" s="21">
        <v>10700</v>
      </c>
      <c r="J50" s="25">
        <v>0.8769054253401082</v>
      </c>
      <c r="K50" s="26">
        <v>1371379</v>
      </c>
      <c r="L50" s="21">
        <v>1737494.1270831001</v>
      </c>
      <c r="M50" s="21">
        <v>643430</v>
      </c>
      <c r="N50" s="27">
        <v>0.4691846674041239</v>
      </c>
      <c r="P50" s="12"/>
      <c r="Q50" s="13"/>
    </row>
    <row r="51" spans="2:17" ht="21" customHeight="1">
      <c r="B51" s="20" t="s">
        <v>29</v>
      </c>
      <c r="C51" s="22">
        <v>284871</v>
      </c>
      <c r="D51" s="19">
        <v>35022.55411880999</v>
      </c>
      <c r="E51" s="19">
        <v>116960</v>
      </c>
      <c r="F51" s="24">
        <v>0.410571802675597</v>
      </c>
      <c r="G51" s="21">
        <v>4012</v>
      </c>
      <c r="H51" s="21">
        <v>19039.101607739998</v>
      </c>
      <c r="I51" s="21">
        <v>3583</v>
      </c>
      <c r="J51" s="25">
        <v>0.8930707876370887</v>
      </c>
      <c r="K51" s="26">
        <v>367191</v>
      </c>
      <c r="L51" s="21">
        <v>686282.6597283003</v>
      </c>
      <c r="M51" s="21">
        <v>175327</v>
      </c>
      <c r="N51" s="27">
        <v>0.477481746556969</v>
      </c>
      <c r="P51" s="12"/>
      <c r="Q51" s="13"/>
    </row>
    <row r="52" spans="2:17" ht="21" customHeight="1">
      <c r="B52" s="20" t="s">
        <v>30</v>
      </c>
      <c r="C52" s="22">
        <v>667731</v>
      </c>
      <c r="D52" s="19">
        <v>74309.94619994</v>
      </c>
      <c r="E52" s="19">
        <v>247096</v>
      </c>
      <c r="F52" s="24">
        <v>0.3700532100501549</v>
      </c>
      <c r="G52" s="21">
        <v>8403</v>
      </c>
      <c r="H52" s="21">
        <v>39532.65307487</v>
      </c>
      <c r="I52" s="21">
        <v>7517</v>
      </c>
      <c r="J52" s="25">
        <v>0.8945614661430441</v>
      </c>
      <c r="K52" s="26">
        <v>873468</v>
      </c>
      <c r="L52" s="21">
        <v>1167466.48473016</v>
      </c>
      <c r="M52" s="21">
        <v>389649</v>
      </c>
      <c r="N52" s="27">
        <v>0.44609419005618983</v>
      </c>
      <c r="P52" s="12"/>
      <c r="Q52" s="13"/>
    </row>
    <row r="53" spans="2:17" ht="21" customHeight="1">
      <c r="B53" s="20" t="s">
        <v>31</v>
      </c>
      <c r="C53" s="22">
        <v>956613</v>
      </c>
      <c r="D53" s="19">
        <v>120442.23194267995</v>
      </c>
      <c r="E53" s="19">
        <v>340825</v>
      </c>
      <c r="F53" s="24">
        <v>0.3562830528123703</v>
      </c>
      <c r="G53" s="21">
        <v>14858</v>
      </c>
      <c r="H53" s="21">
        <v>81765.99186408</v>
      </c>
      <c r="I53" s="21">
        <v>13002</v>
      </c>
      <c r="J53" s="25">
        <v>0.8750841297617445</v>
      </c>
      <c r="K53" s="26">
        <v>1140005</v>
      </c>
      <c r="L53" s="21">
        <v>2220677.4150913716</v>
      </c>
      <c r="M53" s="21">
        <v>455138</v>
      </c>
      <c r="N53" s="27">
        <v>0.399242108587243</v>
      </c>
      <c r="P53" s="12"/>
      <c r="Q53" s="13"/>
    </row>
    <row r="54" spans="2:17" ht="21" customHeight="1">
      <c r="B54" s="20" t="s">
        <v>32</v>
      </c>
      <c r="C54" s="22">
        <v>1005890</v>
      </c>
      <c r="D54" s="19">
        <v>138755.96934806998</v>
      </c>
      <c r="E54" s="19">
        <v>355716</v>
      </c>
      <c r="F54" s="24">
        <v>0.3536331010349044</v>
      </c>
      <c r="G54" s="21">
        <v>17064</v>
      </c>
      <c r="H54" s="21">
        <v>78562.93466241</v>
      </c>
      <c r="I54" s="21">
        <v>14798</v>
      </c>
      <c r="J54" s="25">
        <v>0.867205813408345</v>
      </c>
      <c r="K54" s="26">
        <v>1310344</v>
      </c>
      <c r="L54" s="21">
        <v>1895952.7005656995</v>
      </c>
      <c r="M54" s="21">
        <v>563364</v>
      </c>
      <c r="N54" s="27">
        <v>0.42993595574902466</v>
      </c>
      <c r="P54" s="12"/>
      <c r="Q54" s="13"/>
    </row>
    <row r="55" spans="2:17" ht="21" customHeight="1">
      <c r="B55" s="20" t="s">
        <v>33</v>
      </c>
      <c r="C55" s="22">
        <v>1033003</v>
      </c>
      <c r="D55" s="19">
        <v>148713.56145705993</v>
      </c>
      <c r="E55" s="19">
        <v>373045</v>
      </c>
      <c r="F55" s="24">
        <v>0.3611267343850889</v>
      </c>
      <c r="G55" s="21">
        <v>17620</v>
      </c>
      <c r="H55" s="21">
        <v>84399.23645175996</v>
      </c>
      <c r="I55" s="21">
        <v>15532</v>
      </c>
      <c r="J55" s="25">
        <v>0.8814982973893303</v>
      </c>
      <c r="K55" s="26">
        <v>1331512</v>
      </c>
      <c r="L55" s="21">
        <v>1809766.453708551</v>
      </c>
      <c r="M55" s="21">
        <v>601697</v>
      </c>
      <c r="N55" s="27">
        <v>0.45189003178341614</v>
      </c>
      <c r="P55" s="12"/>
      <c r="Q55" s="13"/>
    </row>
    <row r="56" spans="2:17" ht="21" customHeight="1">
      <c r="B56" s="20" t="s">
        <v>34</v>
      </c>
      <c r="C56" s="22">
        <v>175704</v>
      </c>
      <c r="D56" s="19">
        <v>23471.123287980005</v>
      </c>
      <c r="E56" s="19">
        <v>62321</v>
      </c>
      <c r="F56" s="24">
        <v>0.3546931202476893</v>
      </c>
      <c r="G56" s="21">
        <v>3343</v>
      </c>
      <c r="H56" s="21">
        <v>12174.649370689996</v>
      </c>
      <c r="I56" s="21">
        <v>2561</v>
      </c>
      <c r="J56" s="25">
        <v>0.7660783727191146</v>
      </c>
      <c r="K56" s="26">
        <v>255714</v>
      </c>
      <c r="L56" s="21">
        <v>530002.23086842</v>
      </c>
      <c r="M56" s="21">
        <v>122830</v>
      </c>
      <c r="N56" s="27">
        <v>0.480341318817116</v>
      </c>
      <c r="P56" s="12"/>
      <c r="Q56" s="13"/>
    </row>
    <row r="57" spans="2:17" ht="21" customHeight="1">
      <c r="B57" s="20" t="s">
        <v>35</v>
      </c>
      <c r="C57" s="22">
        <v>520879</v>
      </c>
      <c r="D57" s="19">
        <v>86761.53421472001</v>
      </c>
      <c r="E57" s="19">
        <v>209402</v>
      </c>
      <c r="F57" s="24">
        <v>0.4020165911852849</v>
      </c>
      <c r="G57" s="21">
        <v>11290</v>
      </c>
      <c r="H57" s="21">
        <v>54491.623172759966</v>
      </c>
      <c r="I57" s="21">
        <v>10144</v>
      </c>
      <c r="J57" s="25">
        <v>0.8984942426926483</v>
      </c>
      <c r="K57" s="26">
        <v>629005</v>
      </c>
      <c r="L57" s="21">
        <v>814917.5362499102</v>
      </c>
      <c r="M57" s="21">
        <v>289632</v>
      </c>
      <c r="N57" s="27">
        <v>0.46046056867592466</v>
      </c>
      <c r="P57" s="12"/>
      <c r="Q57" s="13"/>
    </row>
    <row r="58" spans="2:17" ht="21" customHeight="1">
      <c r="B58" s="20" t="s">
        <v>36</v>
      </c>
      <c r="C58" s="22">
        <v>967598</v>
      </c>
      <c r="D58" s="19">
        <v>159580.60697808</v>
      </c>
      <c r="E58" s="19">
        <v>397644</v>
      </c>
      <c r="F58" s="24">
        <v>0.41095992343927956</v>
      </c>
      <c r="G58" s="21">
        <v>19762</v>
      </c>
      <c r="H58" s="21">
        <v>103497.12220873006</v>
      </c>
      <c r="I58" s="21">
        <v>18002</v>
      </c>
      <c r="J58" s="25">
        <v>0.9109401882400566</v>
      </c>
      <c r="K58" s="26">
        <v>1093754</v>
      </c>
      <c r="L58" s="21">
        <v>1852949.9355053105</v>
      </c>
      <c r="M58" s="21">
        <v>478932</v>
      </c>
      <c r="N58" s="27">
        <v>0.43787908432792016</v>
      </c>
      <c r="P58" s="12"/>
      <c r="Q58" s="13"/>
    </row>
    <row r="59" spans="2:17" ht="21" customHeight="1">
      <c r="B59" s="20" t="s">
        <v>37</v>
      </c>
      <c r="C59" s="22">
        <v>2053594</v>
      </c>
      <c r="D59" s="19">
        <v>315522.26997274975</v>
      </c>
      <c r="E59" s="19">
        <v>786030</v>
      </c>
      <c r="F59" s="24">
        <v>0.3827582277704356</v>
      </c>
      <c r="G59" s="21">
        <v>40370</v>
      </c>
      <c r="H59" s="21">
        <v>190010.09031503016</v>
      </c>
      <c r="I59" s="21">
        <v>35936</v>
      </c>
      <c r="J59" s="25">
        <v>0.8901659648253654</v>
      </c>
      <c r="K59" s="26">
        <v>2839775</v>
      </c>
      <c r="L59" s="21">
        <v>5197294.540226509</v>
      </c>
      <c r="M59" s="21">
        <v>1255052</v>
      </c>
      <c r="N59" s="27">
        <v>0.4419547323291458</v>
      </c>
      <c r="P59" s="12"/>
      <c r="Q59" s="13"/>
    </row>
    <row r="60" spans="2:17" ht="21" customHeight="1">
      <c r="B60" s="20" t="s">
        <v>38</v>
      </c>
      <c r="C60" s="22">
        <v>383289</v>
      </c>
      <c r="D60" s="19">
        <v>45017.627695240015</v>
      </c>
      <c r="E60" s="19">
        <v>145716</v>
      </c>
      <c r="F60" s="24">
        <v>0.3801726634471639</v>
      </c>
      <c r="G60" s="21">
        <v>5528</v>
      </c>
      <c r="H60" s="21">
        <v>25380.563848559992</v>
      </c>
      <c r="I60" s="21">
        <v>4916</v>
      </c>
      <c r="J60" s="25">
        <v>0.8892908827785818</v>
      </c>
      <c r="K60" s="26">
        <v>535990</v>
      </c>
      <c r="L60" s="21">
        <v>622662.05369302</v>
      </c>
      <c r="M60" s="21">
        <v>252740</v>
      </c>
      <c r="N60" s="27">
        <v>0.4715386481091065</v>
      </c>
      <c r="P60" s="12"/>
      <c r="Q60" s="13"/>
    </row>
    <row r="61" spans="2:17" ht="21" customHeight="1">
      <c r="B61" s="20" t="s">
        <v>39</v>
      </c>
      <c r="C61" s="22">
        <v>1343186</v>
      </c>
      <c r="D61" s="19">
        <v>164238.38236528996</v>
      </c>
      <c r="E61" s="19">
        <v>498964</v>
      </c>
      <c r="F61" s="24">
        <v>0.371477963588066</v>
      </c>
      <c r="G61" s="21">
        <v>19848</v>
      </c>
      <c r="H61" s="21">
        <v>91376.52490310997</v>
      </c>
      <c r="I61" s="21">
        <v>17369</v>
      </c>
      <c r="J61" s="25">
        <v>0.8751007658202338</v>
      </c>
      <c r="K61" s="26">
        <v>1539083</v>
      </c>
      <c r="L61" s="21">
        <v>2006960.9809015885</v>
      </c>
      <c r="M61" s="21">
        <v>598393</v>
      </c>
      <c r="N61" s="27">
        <v>0.38879839488838486</v>
      </c>
      <c r="P61" s="12"/>
      <c r="Q61" s="13"/>
    </row>
    <row r="62" spans="2:17" ht="21" customHeight="1">
      <c r="B62" s="20" t="s">
        <v>40</v>
      </c>
      <c r="C62" s="22">
        <v>4896631</v>
      </c>
      <c r="D62" s="19">
        <v>720615.4085247791</v>
      </c>
      <c r="E62" s="19">
        <v>1790512</v>
      </c>
      <c r="F62" s="24">
        <v>0.365662023542309</v>
      </c>
      <c r="G62" s="21">
        <v>91471</v>
      </c>
      <c r="H62" s="21">
        <v>432841.6902616598</v>
      </c>
      <c r="I62" s="21">
        <v>80424</v>
      </c>
      <c r="J62" s="25">
        <v>0.8792294825682456</v>
      </c>
      <c r="K62" s="26">
        <v>5552360</v>
      </c>
      <c r="L62" s="21">
        <v>10121542.018555751</v>
      </c>
      <c r="M62" s="21">
        <v>2257683</v>
      </c>
      <c r="N62" s="27">
        <v>0.4066168259983142</v>
      </c>
      <c r="P62" s="12"/>
      <c r="Q62" s="13"/>
    </row>
    <row r="63" spans="2:17" ht="21" customHeight="1">
      <c r="B63" s="20" t="s">
        <v>41</v>
      </c>
      <c r="C63" s="22">
        <v>10388</v>
      </c>
      <c r="D63" s="19">
        <v>1560.66651164</v>
      </c>
      <c r="E63" s="19">
        <v>4428</v>
      </c>
      <c r="F63" s="24">
        <v>0.4262610704659222</v>
      </c>
      <c r="G63" s="21">
        <v>145</v>
      </c>
      <c r="H63" s="21">
        <v>731.20456802</v>
      </c>
      <c r="I63" s="21">
        <v>132</v>
      </c>
      <c r="J63" s="25">
        <v>0.9103448275862069</v>
      </c>
      <c r="K63" s="26">
        <v>11252</v>
      </c>
      <c r="L63" s="21">
        <v>45498.65847104</v>
      </c>
      <c r="M63" s="21">
        <v>4813</v>
      </c>
      <c r="N63" s="27">
        <v>0.4277461784571632</v>
      </c>
      <c r="P63" s="12"/>
      <c r="Q63" s="13"/>
    </row>
    <row r="64" spans="2:17" ht="21" customHeight="1">
      <c r="B64" s="20" t="s">
        <v>42</v>
      </c>
      <c r="C64" s="22">
        <v>22996</v>
      </c>
      <c r="D64" s="19">
        <v>4098.76454295</v>
      </c>
      <c r="E64" s="19">
        <v>9629</v>
      </c>
      <c r="F64" s="24">
        <v>0.41872499565141763</v>
      </c>
      <c r="G64" s="21">
        <v>382</v>
      </c>
      <c r="H64" s="21">
        <v>2022.2790851799998</v>
      </c>
      <c r="I64" s="21">
        <v>365</v>
      </c>
      <c r="J64" s="25">
        <v>0.9554973821989529</v>
      </c>
      <c r="K64" s="26">
        <v>27577</v>
      </c>
      <c r="L64" s="21">
        <v>52372.262390359996</v>
      </c>
      <c r="M64" s="21">
        <v>12492</v>
      </c>
      <c r="N64" s="27">
        <v>0.45298618413895636</v>
      </c>
      <c r="P64" s="12"/>
      <c r="Q64" s="13"/>
    </row>
    <row r="65" spans="2:14" ht="21" customHeight="1">
      <c r="B65" s="35" t="s">
        <v>7</v>
      </c>
      <c r="C65" s="33">
        <f>SUM(C32:C64)</f>
        <v>45905735</v>
      </c>
      <c r="D65" s="31">
        <f>SUM(D32:D64)</f>
        <v>7040457.325369813</v>
      </c>
      <c r="E65" s="31">
        <f>SUM(E32:E64)</f>
        <v>17817203</v>
      </c>
      <c r="F65" s="36">
        <f>F16</f>
        <v>0.3881258627053896</v>
      </c>
      <c r="G65" s="31">
        <f>SUM(G32:G64)</f>
        <v>879309</v>
      </c>
      <c r="H65" s="31">
        <f>SUM(H32:H64)</f>
        <v>4277326.39005534</v>
      </c>
      <c r="I65" s="31">
        <f>SUM(I32:I64)</f>
        <v>795123</v>
      </c>
      <c r="J65" s="37">
        <f>J16</f>
        <v>0.9042589123959837</v>
      </c>
      <c r="K65" s="33">
        <f>SUM(K32:K64)</f>
        <v>54635830</v>
      </c>
      <c r="L65" s="31">
        <f>SUM(L32:L64)</f>
        <v>158537022.82955262</v>
      </c>
      <c r="M65" s="31">
        <f>SUM(M32:M64)</f>
        <v>23737849</v>
      </c>
      <c r="N65" s="32">
        <f>M65/K65</f>
        <v>0.4344740255616141</v>
      </c>
    </row>
    <row r="66" spans="2:14" s="40" customFormat="1" ht="21" customHeight="1">
      <c r="B66" s="78" t="s">
        <v>53</v>
      </c>
      <c r="C66" s="78"/>
      <c r="D66" s="78"/>
      <c r="E66" s="78"/>
      <c r="F66" s="78"/>
      <c r="G66" s="78"/>
      <c r="H66" s="78"/>
      <c r="I66" s="43"/>
      <c r="J66" s="44"/>
      <c r="K66" s="43"/>
      <c r="L66" s="43"/>
      <c r="M66" s="43"/>
      <c r="N66" s="45"/>
    </row>
    <row r="67" spans="2:12" s="41" customFormat="1" ht="21" customHeight="1">
      <c r="B67" s="46" t="s">
        <v>62</v>
      </c>
      <c r="C67" s="47"/>
      <c r="D67" s="47"/>
      <c r="E67" s="47"/>
      <c r="F67" s="47"/>
      <c r="G67" s="47"/>
      <c r="H67" s="47"/>
      <c r="I67" s="42"/>
      <c r="J67" s="42"/>
      <c r="K67" s="42"/>
      <c r="L67" s="42"/>
    </row>
    <row r="68" spans="2:12" ht="14.25">
      <c r="B68" s="77" t="s">
        <v>57</v>
      </c>
      <c r="C68" s="77"/>
      <c r="D68" s="77"/>
      <c r="E68" s="77"/>
      <c r="F68" s="77"/>
      <c r="G68" s="77"/>
      <c r="H68" s="77"/>
      <c r="I68" s="14"/>
      <c r="J68" s="14"/>
      <c r="K68" s="14"/>
      <c r="L68" s="14"/>
    </row>
    <row r="69" spans="2:14" ht="14.25" customHeight="1">
      <c r="B69" s="77" t="s">
        <v>58</v>
      </c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</row>
    <row r="70" spans="8:12" ht="13.5">
      <c r="H70" s="15"/>
      <c r="I70" s="15"/>
      <c r="J70" s="15"/>
      <c r="K70" s="15"/>
      <c r="L70" s="15"/>
    </row>
    <row r="71" spans="8:11" ht="13.5">
      <c r="H71" s="15"/>
      <c r="I71" s="15"/>
      <c r="J71" s="15"/>
      <c r="K71" s="15"/>
    </row>
    <row r="72" spans="8:11" ht="21" customHeight="1">
      <c r="H72" s="15"/>
      <c r="I72" s="15"/>
      <c r="J72" s="15"/>
      <c r="K72" s="15"/>
    </row>
    <row r="73" spans="2:11" ht="15">
      <c r="B73" s="2"/>
      <c r="C73" s="16"/>
      <c r="D73" s="17"/>
      <c r="E73" s="17"/>
      <c r="F73" s="16"/>
      <c r="G73" s="17"/>
      <c r="H73" s="17"/>
      <c r="I73" s="16"/>
      <c r="J73" s="17"/>
      <c r="K73" s="18"/>
    </row>
    <row r="74" spans="2:11" ht="13.5">
      <c r="B74" s="2"/>
      <c r="C74" s="2"/>
      <c r="D74" s="2"/>
      <c r="E74" s="18"/>
      <c r="F74" s="2"/>
      <c r="G74" s="2"/>
      <c r="H74" s="2"/>
      <c r="I74" s="2"/>
      <c r="J74" s="2"/>
      <c r="K74" s="2"/>
    </row>
    <row r="75" spans="2:11" ht="13.5">
      <c r="B75" s="2"/>
      <c r="C75" s="18"/>
      <c r="D75" s="18"/>
      <c r="E75" s="18"/>
      <c r="F75" s="18"/>
      <c r="G75" s="18"/>
      <c r="H75" s="2"/>
      <c r="I75" s="2"/>
      <c r="J75" s="2"/>
      <c r="K75" s="2"/>
    </row>
    <row r="76" spans="2:11" ht="13.5" customHeight="1">
      <c r="B76" s="2"/>
      <c r="C76" s="18"/>
      <c r="D76" s="18"/>
      <c r="E76" s="18"/>
      <c r="F76" s="18"/>
      <c r="G76" s="18"/>
      <c r="H76" s="2"/>
      <c r="I76" s="2"/>
      <c r="J76" s="2"/>
      <c r="K76" s="2"/>
    </row>
    <row r="77" spans="2:11" ht="21" customHeight="1">
      <c r="B77" s="2"/>
      <c r="C77" s="18"/>
      <c r="D77" s="18"/>
      <c r="E77" s="18"/>
      <c r="F77" s="18"/>
      <c r="G77" s="18"/>
      <c r="H77" s="2"/>
      <c r="I77" s="2"/>
      <c r="J77" s="2"/>
      <c r="K77" s="2"/>
    </row>
    <row r="78" ht="21" customHeight="1"/>
    <row r="79" ht="21" customHeight="1"/>
    <row r="80" ht="21" customHeight="1"/>
  </sheetData>
  <sheetProtection/>
  <mergeCells count="20">
    <mergeCell ref="K9:N9"/>
    <mergeCell ref="K30:N30"/>
    <mergeCell ref="B68:H68"/>
    <mergeCell ref="B66:H66"/>
    <mergeCell ref="B69:N69"/>
    <mergeCell ref="C30:F30"/>
    <mergeCell ref="G30:J30"/>
    <mergeCell ref="C20:F20"/>
    <mergeCell ref="G20:J20"/>
    <mergeCell ref="K20:N20"/>
    <mergeCell ref="B3:N3"/>
    <mergeCell ref="B4:N4"/>
    <mergeCell ref="G9:J9"/>
    <mergeCell ref="C9:F9"/>
    <mergeCell ref="B28:N28"/>
    <mergeCell ref="B29:N29"/>
    <mergeCell ref="B7:N7"/>
    <mergeCell ref="B8:N8"/>
    <mergeCell ref="B18:N18"/>
    <mergeCell ref="B19:N19"/>
  </mergeCells>
  <hyperlinks>
    <hyperlink ref="B15" location="'Cuentas de ahorro trad'!B69" display="Cooperativas SES 2"/>
  </hyperlinks>
  <printOptions/>
  <pageMargins left="0.75" right="0.75" top="1" bottom="1" header="0" footer="0"/>
  <pageSetup horizontalDpi="600" verticalDpi="600" orientation="portrait" r:id="rId2"/>
  <ignoredErrors>
    <ignoredError sqref="F26 J26 J65 F65 F16 J1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Calderon Ardila</dc:creator>
  <cp:keywords/>
  <dc:description/>
  <cp:lastModifiedBy>Cesar Danilo Carpeta Paez</cp:lastModifiedBy>
  <dcterms:created xsi:type="dcterms:W3CDTF">2016-05-25T22:21:07Z</dcterms:created>
  <dcterms:modified xsi:type="dcterms:W3CDTF">2017-07-10T16:34:27Z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