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<sst xmlns="http://schemas.openxmlformats.org/spreadsheetml/2006/main" count="283" uniqueCount="124">
  <si>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</si>
  <si>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</si>
  <si>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</si>
  <si>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</si>
  <si>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</si>
  <si>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</si>
  <si>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</si>
  <si>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</si>
  <si>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</si>
  <si>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</si>
  <si>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</si>
  <si>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</si>
  <si>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</si>
  <si>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</si>
  <si>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</si>
  <si>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</si>
  <si>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</si>
  <si>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</si>
  <si>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</si>
  <si>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</si>
  <si>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</si>
  <si>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</si>
  <si>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</si>
  <si>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</si>
  <si>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</si>
  <si>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</si>
  <si>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</si>
  <si>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</si>
  <si>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</si>
  <si>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</si>
  <si>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</si>
  <si>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</si>
  <si>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</si>
  <si>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</si>
  <si>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</si>
  <si>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</si>
  <si>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</si>
  <si>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</si>
  <si>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</si>
  <si>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</si>
  <si>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</si>
  <si>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</si>
  <si>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</si>
  <si>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</si>
  <si>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</si>
  <si>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</si>
  <si>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</si>
  <si>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</si>
  <si>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</si>
  <si>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</si>
  <si>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</si>
  <si>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</si>
  <si>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</si>
  <si>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</si>
  <si>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</si>
  <si>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</si>
  <si>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</si>
  <si>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</si>
  <si>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</si>
  <si>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</si>
  <si>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</si>
  <si>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</si>
  <si>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</si>
  <si>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</si>
  <si>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</si>
  <si>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</si>
  <si>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</si>
  <si>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</si>
  <si>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</si>
  <si>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</si>
  <si>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</si>
  <si>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</si>
  <si>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</si>
  <si>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</si>
  <si>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</si>
  <si>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</si>
  <si>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</si>
  <si>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</si>
  <si>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</si>
  <si>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</si>
  <si>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</si>
  <si>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</si>
  <si>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</si>
  <si>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</si>
  <si>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</si>
  <si>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</si>
  <si>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</si>
  <si>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</si>
  <si>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</si>
  <si>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</si>
  <si>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</si>
  <si>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</si>
  <si>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</si>
  <si>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Coltefinanciera</t>
  </si>
  <si>
    <t>Credifamilia</t>
  </si>
  <si>
    <t>Financiera Dann Regional</t>
  </si>
  <si>
    <t>Financiera Juriscoop C.F.</t>
  </si>
  <si>
    <t>La Hipotecaria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</si>
  <si>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</si>
  <si>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</si>
  <si>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</si>
  <si>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</si>
  <si>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</si>
  <si>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</si>
  <si>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</si>
  <si>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</si>
  <si>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</si>
  <si>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</si>
  <si>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</si>
  <si>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</si>
  <si>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</si>
  <si>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</si>
  <si>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</si>
  <si>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</si>
  <si>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</si>
  <si>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</si>
  <si>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RESUMEN CORRESPONSALES BANCARIOS POR TIPO DE TRANSACCION</t>
  </si>
  <si>
    <t>Itaú</t>
  </si>
  <si>
    <t>Financiera Pagos Internacionales S.A. Compañía De Financiamiento</t>
  </si>
  <si>
    <t xml:space="preserve">Giros &amp; Finanzas C.F. </t>
  </si>
  <si>
    <t>Gm Financial Colombia S.A. Compañía De Financiamiento</t>
  </si>
  <si>
    <t>Banco W S.A.</t>
  </si>
  <si>
    <t>JUNIO DE 2017</t>
  </si>
  <si>
    <t>Arco Grupo Bancoldex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</si>
</sst>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6.42187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7" t="s">
        <v>116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30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1" ht="16.5">
      <c r="B4" s="68" t="s">
        <v>122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6" ht="12.75">
      <c r="C6" s="1"/>
    </row>
    <row r="7" spans="2:21" ht="18"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2:22" ht="36" customHeight="1">
      <c r="B8" s="4"/>
      <c r="C8" s="64" t="s">
        <v>1</v>
      </c>
      <c r="D8" s="65"/>
      <c r="E8" s="57" t="s">
        <v>2</v>
      </c>
      <c r="F8" s="58"/>
      <c r="G8" s="57" t="s">
        <v>6</v>
      </c>
      <c r="H8" s="58"/>
      <c r="I8" s="57" t="s">
        <v>62</v>
      </c>
      <c r="J8" s="58"/>
      <c r="K8" s="57" t="s">
        <v>63</v>
      </c>
      <c r="L8" s="58"/>
      <c r="M8" s="57" t="s">
        <v>64</v>
      </c>
      <c r="N8" s="58"/>
      <c r="O8" s="43" t="s">
        <v>65</v>
      </c>
      <c r="P8" s="43" t="s">
        <v>66</v>
      </c>
      <c r="Q8" s="13" t="s">
        <v>3</v>
      </c>
      <c r="R8" s="66" t="s">
        <v>7</v>
      </c>
      <c r="S8" s="66"/>
      <c r="T8" s="69" t="s">
        <v>0</v>
      </c>
      <c r="U8" s="70"/>
      <c r="V8" s="12"/>
    </row>
    <row r="9" spans="2:22" ht="18">
      <c r="B9" s="5" t="s">
        <v>12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8</v>
      </c>
      <c r="C10" s="14">
        <v>8859197</v>
      </c>
      <c r="D10" s="21">
        <v>1837121.7944083903</v>
      </c>
      <c r="E10" s="15">
        <v>257969</v>
      </c>
      <c r="F10" s="21">
        <v>169036.081441</v>
      </c>
      <c r="G10" s="14">
        <v>0</v>
      </c>
      <c r="H10" s="21">
        <v>0</v>
      </c>
      <c r="I10" s="15">
        <v>41515</v>
      </c>
      <c r="J10" s="21">
        <v>21660.472986</v>
      </c>
      <c r="K10" s="16">
        <v>3511470</v>
      </c>
      <c r="L10" s="27">
        <v>1896650.390158</v>
      </c>
      <c r="M10" s="17">
        <v>3733525</v>
      </c>
      <c r="N10" s="27">
        <v>1652545.67255</v>
      </c>
      <c r="O10" s="30">
        <v>12</v>
      </c>
      <c r="P10" s="17">
        <v>0</v>
      </c>
      <c r="Q10" s="30">
        <v>0</v>
      </c>
      <c r="R10" s="16">
        <v>857436</v>
      </c>
      <c r="S10" s="27">
        <v>281669.56428585</v>
      </c>
      <c r="T10" s="37">
        <f>C10+E10+G10+I10+K10+M10+O10+P10+Q10+R10</f>
        <v>17261124</v>
      </c>
      <c r="U10" s="27">
        <f>D10+F10+H10+J10+L10+N10+S10</f>
        <v>5858683.975829241</v>
      </c>
    </row>
    <row r="11" spans="2:21" ht="18">
      <c r="B11" s="25" t="s">
        <v>9</v>
      </c>
      <c r="C11" s="15">
        <v>22111</v>
      </c>
      <c r="D11" s="22">
        <v>1985.580877</v>
      </c>
      <c r="E11" s="15">
        <v>0</v>
      </c>
      <c r="F11" s="22">
        <v>0</v>
      </c>
      <c r="G11" s="15">
        <v>31773</v>
      </c>
      <c r="H11" s="22">
        <v>4234.810737</v>
      </c>
      <c r="I11" s="15">
        <v>122253</v>
      </c>
      <c r="J11" s="22">
        <v>43201.6924</v>
      </c>
      <c r="K11" s="16">
        <v>46</v>
      </c>
      <c r="L11" s="28">
        <v>7.632</v>
      </c>
      <c r="M11" s="20">
        <v>5</v>
      </c>
      <c r="N11" s="28">
        <v>0.095</v>
      </c>
      <c r="O11" s="31">
        <v>0</v>
      </c>
      <c r="P11" s="20">
        <v>0</v>
      </c>
      <c r="Q11" s="31">
        <v>0</v>
      </c>
      <c r="R11" s="16">
        <v>1102872</v>
      </c>
      <c r="S11" s="28">
        <v>345333.549363</v>
      </c>
      <c r="T11" s="36">
        <f>C11+E11+G11+I11+K11+M11+O11+P11+Q11+R11</f>
        <v>1279060</v>
      </c>
      <c r="U11" s="28">
        <f>D11+F11+H11+J11+L11+N11+S11</f>
        <v>394763.360377</v>
      </c>
    </row>
    <row r="12" spans="2:21" ht="18">
      <c r="B12" s="25" t="s">
        <v>60</v>
      </c>
      <c r="C12" s="15">
        <v>13050</v>
      </c>
      <c r="D12" s="22">
        <v>1111.671362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632</v>
      </c>
      <c r="L12" s="28">
        <v>134.749014</v>
      </c>
      <c r="M12" s="16">
        <v>179</v>
      </c>
      <c r="N12" s="28">
        <v>55.2854</v>
      </c>
      <c r="O12" s="31">
        <v>0</v>
      </c>
      <c r="P12" s="16">
        <v>0</v>
      </c>
      <c r="Q12" s="31">
        <v>0</v>
      </c>
      <c r="R12" s="16">
        <v>747</v>
      </c>
      <c r="S12" s="28">
        <v>222.125646</v>
      </c>
      <c r="T12" s="36">
        <f>C12+E12+G12+I12+K12+M12+O12+P12+Q12+R12</f>
        <v>14608</v>
      </c>
      <c r="U12" s="28">
        <f>D12+F12+H12+J12+L12+N12+S12</f>
        <v>1523.831422</v>
      </c>
    </row>
    <row r="13" spans="2:21" ht="18">
      <c r="B13" s="26" t="s">
        <v>61</v>
      </c>
      <c r="C13" s="15">
        <v>14201</v>
      </c>
      <c r="D13" s="23">
        <v>2667.179349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3209</v>
      </c>
      <c r="L13" s="29">
        <v>1135.557488</v>
      </c>
      <c r="M13" s="16">
        <v>3751</v>
      </c>
      <c r="N13" s="29">
        <v>2794.84508</v>
      </c>
      <c r="O13" s="32">
        <v>55</v>
      </c>
      <c r="P13" s="16">
        <v>3</v>
      </c>
      <c r="Q13" s="31">
        <v>30</v>
      </c>
      <c r="R13" s="16">
        <v>1684</v>
      </c>
      <c r="S13" s="28">
        <v>622.18939</v>
      </c>
      <c r="T13" s="20">
        <f>C13+E13+G13+I13+K13+M13+O13+P13+Q13+R13</f>
        <v>22933</v>
      </c>
      <c r="U13" s="28">
        <f>D13+F13+H13+J13+L13+N13+S13</f>
        <v>7219.771306999999</v>
      </c>
    </row>
    <row r="14" spans="2:21" ht="18">
      <c r="B14" s="18" t="s">
        <v>0</v>
      </c>
      <c r="C14" s="33">
        <f aca="true" t="shared" si="0" ref="C14:S14">SUM(C10:C13)</f>
        <v>8908559</v>
      </c>
      <c r="D14" s="19">
        <f t="shared" si="0"/>
        <v>1842886.2259963905</v>
      </c>
      <c r="E14" s="33">
        <f t="shared" si="0"/>
        <v>257969</v>
      </c>
      <c r="F14" s="19">
        <f t="shared" si="0"/>
        <v>169036.081441</v>
      </c>
      <c r="G14" s="33">
        <f t="shared" si="0"/>
        <v>31773</v>
      </c>
      <c r="H14" s="19">
        <f t="shared" si="0"/>
        <v>4234.810737</v>
      </c>
      <c r="I14" s="33">
        <f t="shared" si="0"/>
        <v>163768</v>
      </c>
      <c r="J14" s="19">
        <f t="shared" si="0"/>
        <v>64862.165386</v>
      </c>
      <c r="K14" s="33">
        <f t="shared" si="0"/>
        <v>3515357</v>
      </c>
      <c r="L14" s="19">
        <f t="shared" si="0"/>
        <v>1897928.3286599999</v>
      </c>
      <c r="M14" s="33">
        <f t="shared" si="0"/>
        <v>3737460</v>
      </c>
      <c r="N14" s="34">
        <f t="shared" si="0"/>
        <v>1655395.89803</v>
      </c>
      <c r="O14" s="19">
        <f t="shared" si="0"/>
        <v>67</v>
      </c>
      <c r="P14" s="33">
        <f t="shared" si="0"/>
        <v>3</v>
      </c>
      <c r="Q14" s="35">
        <f t="shared" si="0"/>
        <v>30</v>
      </c>
      <c r="R14" s="19">
        <f t="shared" si="0"/>
        <v>1962739</v>
      </c>
      <c r="S14" s="34">
        <f t="shared" si="0"/>
        <v>627847.42868485</v>
      </c>
      <c r="T14" s="19">
        <f>SUM(T10:T13)</f>
        <v>18577725</v>
      </c>
      <c r="U14" s="34">
        <f>SUM(U10:U13)</f>
        <v>6262190.938935241</v>
      </c>
    </row>
    <row r="15" ht="12.75">
      <c r="D15" s="3"/>
    </row>
    <row r="16" spans="2:21" ht="18">
      <c r="B16" s="61" t="s">
        <v>11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36" customHeight="1">
      <c r="B17" s="4"/>
      <c r="C17" s="64" t="s">
        <v>1</v>
      </c>
      <c r="D17" s="65"/>
      <c r="E17" s="57" t="s">
        <v>2</v>
      </c>
      <c r="F17" s="58"/>
      <c r="G17" s="57" t="s">
        <v>6</v>
      </c>
      <c r="H17" s="58"/>
      <c r="I17" s="57" t="s">
        <v>62</v>
      </c>
      <c r="J17" s="58"/>
      <c r="K17" s="57" t="s">
        <v>63</v>
      </c>
      <c r="L17" s="58"/>
      <c r="M17" s="57" t="s">
        <v>64</v>
      </c>
      <c r="N17" s="58"/>
      <c r="O17" s="43" t="s">
        <v>65</v>
      </c>
      <c r="P17" s="43" t="s">
        <v>66</v>
      </c>
      <c r="Q17" s="13" t="s">
        <v>3</v>
      </c>
      <c r="R17" s="66" t="s">
        <v>7</v>
      </c>
      <c r="S17" s="66"/>
      <c r="T17" s="57" t="s">
        <v>0</v>
      </c>
      <c r="U17" s="58"/>
    </row>
    <row r="18" spans="2:21" ht="18">
      <c r="B18" s="5" t="s">
        <v>13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14</v>
      </c>
      <c r="C19" s="14">
        <v>6950466</v>
      </c>
      <c r="D19" s="21">
        <v>1416287.7026956899</v>
      </c>
      <c r="E19" s="15">
        <v>126759</v>
      </c>
      <c r="F19" s="21">
        <v>83911.318922</v>
      </c>
      <c r="G19" s="14">
        <v>27963</v>
      </c>
      <c r="H19" s="21">
        <v>3725.949875</v>
      </c>
      <c r="I19" s="15">
        <v>123653</v>
      </c>
      <c r="J19" s="21">
        <v>49599.166995</v>
      </c>
      <c r="K19" s="16">
        <v>2393569</v>
      </c>
      <c r="L19" s="27">
        <v>1277439.829576</v>
      </c>
      <c r="M19" s="17">
        <v>2385937</v>
      </c>
      <c r="N19" s="27">
        <v>949238.615653</v>
      </c>
      <c r="O19" s="30">
        <v>0</v>
      </c>
      <c r="P19" s="17">
        <v>0</v>
      </c>
      <c r="Q19" s="30">
        <v>0</v>
      </c>
      <c r="R19" s="16">
        <v>1798114</v>
      </c>
      <c r="S19" s="27">
        <v>580233.6450424399</v>
      </c>
      <c r="T19" s="36">
        <f>C19+E19+G19+I19+K19+M19+O19+P19+Q19+R19</f>
        <v>13806461</v>
      </c>
      <c r="U19" s="27">
        <f>D19+F19+H19+J19+L19+N19+S19</f>
        <v>4360436.2287591295</v>
      </c>
    </row>
    <row r="20" spans="2:21" ht="18">
      <c r="B20" s="25" t="s">
        <v>15</v>
      </c>
      <c r="C20" s="15">
        <v>1262377</v>
      </c>
      <c r="D20" s="22">
        <v>258537.95855224007</v>
      </c>
      <c r="E20" s="15">
        <v>57658</v>
      </c>
      <c r="F20" s="22">
        <v>38389.059422</v>
      </c>
      <c r="G20" s="15">
        <v>3078</v>
      </c>
      <c r="H20" s="22">
        <v>417.944216</v>
      </c>
      <c r="I20" s="15">
        <v>27981</v>
      </c>
      <c r="J20" s="22">
        <v>11227.155795</v>
      </c>
      <c r="K20" s="16">
        <v>613612</v>
      </c>
      <c r="L20" s="28">
        <v>334088.444966</v>
      </c>
      <c r="M20" s="16">
        <v>735119</v>
      </c>
      <c r="N20" s="28">
        <v>365010.479258</v>
      </c>
      <c r="O20" s="31">
        <v>23</v>
      </c>
      <c r="P20" s="16">
        <v>1</v>
      </c>
      <c r="Q20" s="31">
        <v>11</v>
      </c>
      <c r="R20" s="16">
        <v>102289</v>
      </c>
      <c r="S20" s="28">
        <v>28645.918195379996</v>
      </c>
      <c r="T20" s="36">
        <f>C20+E20+G20+I20+K20+M20+O20+P20+Q20+R20</f>
        <v>2802149</v>
      </c>
      <c r="U20" s="28">
        <f>D20+F20+H20+J20+L20+N20+S20</f>
        <v>1036316.9604046199</v>
      </c>
    </row>
    <row r="21" spans="2:21" ht="18">
      <c r="B21" s="25" t="s">
        <v>16</v>
      </c>
      <c r="C21" s="15">
        <v>470257</v>
      </c>
      <c r="D21" s="22">
        <v>121445.04981464</v>
      </c>
      <c r="E21" s="15">
        <v>48802</v>
      </c>
      <c r="F21" s="22">
        <v>31260.765975</v>
      </c>
      <c r="G21" s="15">
        <v>355</v>
      </c>
      <c r="H21" s="22">
        <v>47.31195</v>
      </c>
      <c r="I21" s="15">
        <v>8519</v>
      </c>
      <c r="J21" s="22">
        <v>2952.786692</v>
      </c>
      <c r="K21" s="16">
        <v>358613</v>
      </c>
      <c r="L21" s="28">
        <v>203593.057882</v>
      </c>
      <c r="M21" s="16">
        <v>447327</v>
      </c>
      <c r="N21" s="28">
        <v>245873.931817</v>
      </c>
      <c r="O21" s="31">
        <v>40</v>
      </c>
      <c r="P21" s="16">
        <v>2</v>
      </c>
      <c r="Q21" s="31">
        <v>19</v>
      </c>
      <c r="R21" s="16">
        <v>41803</v>
      </c>
      <c r="S21" s="28">
        <v>12415.31443289</v>
      </c>
      <c r="T21" s="36">
        <f>C21+E21+G21+I21+K21+M21+O21+P21+Q21+R21</f>
        <v>1375737</v>
      </c>
      <c r="U21" s="28">
        <f>D21+F21+H21+J21+L21+N21+S21</f>
        <v>617588.21856353</v>
      </c>
    </row>
    <row r="22" spans="2:21" ht="18">
      <c r="B22" s="26" t="s">
        <v>17</v>
      </c>
      <c r="C22" s="15">
        <v>225459</v>
      </c>
      <c r="D22" s="23">
        <v>46615.514933819984</v>
      </c>
      <c r="E22" s="15">
        <v>24750</v>
      </c>
      <c r="F22" s="23">
        <v>15474.937122</v>
      </c>
      <c r="G22" s="15">
        <v>377</v>
      </c>
      <c r="H22" s="23">
        <v>43.604696</v>
      </c>
      <c r="I22" s="15">
        <v>3615</v>
      </c>
      <c r="J22" s="23">
        <v>1083.055904</v>
      </c>
      <c r="K22" s="16">
        <v>149563</v>
      </c>
      <c r="L22" s="29">
        <v>82806.996236</v>
      </c>
      <c r="M22" s="16">
        <v>169077</v>
      </c>
      <c r="N22" s="29">
        <v>95272.871302</v>
      </c>
      <c r="O22" s="32">
        <v>4</v>
      </c>
      <c r="P22" s="16">
        <v>0</v>
      </c>
      <c r="Q22" s="31">
        <v>0</v>
      </c>
      <c r="R22" s="16">
        <v>20533</v>
      </c>
      <c r="S22" s="28">
        <v>6552.551014139999</v>
      </c>
      <c r="T22" s="36">
        <f>C22+E22+G22+I22+K22+M22+O22+P22+Q22+R22</f>
        <v>593378</v>
      </c>
      <c r="U22" s="28">
        <f>D22+F22+H22+J22+L22+N22+S22</f>
        <v>247849.53120796</v>
      </c>
    </row>
    <row r="23" spans="2:21" ht="18">
      <c r="B23" s="18" t="s">
        <v>0</v>
      </c>
      <c r="C23" s="33">
        <f aca="true" t="shared" si="1" ref="C23:S23">SUM(C19:C22)</f>
        <v>8908559</v>
      </c>
      <c r="D23" s="19">
        <f t="shared" si="1"/>
        <v>1842886.22599639</v>
      </c>
      <c r="E23" s="33">
        <f t="shared" si="1"/>
        <v>257969</v>
      </c>
      <c r="F23" s="19">
        <f t="shared" si="1"/>
        <v>169036.081441</v>
      </c>
      <c r="G23" s="33">
        <f t="shared" si="1"/>
        <v>31773</v>
      </c>
      <c r="H23" s="19">
        <f t="shared" si="1"/>
        <v>4234.810737000001</v>
      </c>
      <c r="I23" s="33">
        <f t="shared" si="1"/>
        <v>163768</v>
      </c>
      <c r="J23" s="19">
        <f t="shared" si="1"/>
        <v>64862.165386</v>
      </c>
      <c r="K23" s="33">
        <f t="shared" si="1"/>
        <v>3515357</v>
      </c>
      <c r="L23" s="19">
        <f t="shared" si="1"/>
        <v>1897928.32866</v>
      </c>
      <c r="M23" s="33">
        <f t="shared" si="1"/>
        <v>3737460</v>
      </c>
      <c r="N23" s="34">
        <f t="shared" si="1"/>
        <v>1655395.89803</v>
      </c>
      <c r="O23" s="19">
        <f t="shared" si="1"/>
        <v>67</v>
      </c>
      <c r="P23" s="33">
        <f t="shared" si="1"/>
        <v>3</v>
      </c>
      <c r="Q23" s="35">
        <f t="shared" si="1"/>
        <v>30</v>
      </c>
      <c r="R23" s="19">
        <f t="shared" si="1"/>
        <v>1962739</v>
      </c>
      <c r="S23" s="34">
        <f t="shared" si="1"/>
        <v>627847.42868485</v>
      </c>
      <c r="T23" s="19">
        <f>SUM(T19:T22)</f>
        <v>18577725</v>
      </c>
      <c r="U23" s="34">
        <f>SUM(U19:U22)</f>
        <v>6262190.938935239</v>
      </c>
    </row>
    <row r="25" spans="2:21" ht="18">
      <c r="B25" s="61" t="s">
        <v>18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36" customHeight="1">
      <c r="B26" s="4"/>
      <c r="C26" s="64" t="s">
        <v>1</v>
      </c>
      <c r="D26" s="65"/>
      <c r="E26" s="57" t="s">
        <v>2</v>
      </c>
      <c r="F26" s="58"/>
      <c r="G26" s="57" t="s">
        <v>6</v>
      </c>
      <c r="H26" s="58"/>
      <c r="I26" s="57" t="s">
        <v>62</v>
      </c>
      <c r="J26" s="58"/>
      <c r="K26" s="57" t="s">
        <v>63</v>
      </c>
      <c r="L26" s="58"/>
      <c r="M26" s="57" t="s">
        <v>64</v>
      </c>
      <c r="N26" s="58"/>
      <c r="O26" s="43" t="s">
        <v>65</v>
      </c>
      <c r="P26" s="43" t="s">
        <v>66</v>
      </c>
      <c r="Q26" s="13" t="s">
        <v>3</v>
      </c>
      <c r="R26" s="66" t="s">
        <v>7</v>
      </c>
      <c r="S26" s="66"/>
      <c r="T26" s="57" t="s">
        <v>0</v>
      </c>
      <c r="U26" s="58"/>
    </row>
    <row r="27" spans="2:21" ht="18">
      <c r="B27" s="38" t="s">
        <v>52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19</v>
      </c>
      <c r="C28" s="15">
        <v>277</v>
      </c>
      <c r="D28" s="22">
        <v>24.446016</v>
      </c>
      <c r="E28" s="15">
        <v>0</v>
      </c>
      <c r="F28" s="22">
        <v>0</v>
      </c>
      <c r="G28" s="15">
        <v>0</v>
      </c>
      <c r="H28" s="22">
        <v>0</v>
      </c>
      <c r="I28" s="15">
        <v>84</v>
      </c>
      <c r="J28" s="21">
        <v>30.265871</v>
      </c>
      <c r="K28" s="16">
        <v>280</v>
      </c>
      <c r="L28" s="28">
        <v>137.455369</v>
      </c>
      <c r="M28" s="16">
        <v>5</v>
      </c>
      <c r="N28" s="28">
        <v>3.1</v>
      </c>
      <c r="O28" s="31">
        <v>0</v>
      </c>
      <c r="P28" s="16">
        <v>0</v>
      </c>
      <c r="Q28" s="31">
        <v>0</v>
      </c>
      <c r="R28" s="16">
        <v>57</v>
      </c>
      <c r="S28" s="27">
        <v>21.913081</v>
      </c>
      <c r="T28" s="37">
        <f>C28+E28+G28+I28+K28+M28+O28+P28+Q28+R28</f>
        <v>703</v>
      </c>
      <c r="U28" s="28">
        <f>D28+F28+H28+J28+L28+N28+S28</f>
        <v>217.180337</v>
      </c>
    </row>
    <row r="29" spans="2:21" ht="18">
      <c r="B29" s="25" t="s">
        <v>20</v>
      </c>
      <c r="C29" s="15">
        <v>1546519</v>
      </c>
      <c r="D29" s="22">
        <v>445263.19040423</v>
      </c>
      <c r="E29" s="15">
        <v>118021</v>
      </c>
      <c r="F29" s="22">
        <v>75393.014358</v>
      </c>
      <c r="G29" s="15">
        <v>429</v>
      </c>
      <c r="H29" s="22">
        <v>98.459963</v>
      </c>
      <c r="I29" s="15">
        <v>16214</v>
      </c>
      <c r="J29" s="22">
        <v>6102.167057</v>
      </c>
      <c r="K29" s="16">
        <v>1119012</v>
      </c>
      <c r="L29" s="28">
        <v>553450.983285</v>
      </c>
      <c r="M29" s="16">
        <v>1485385</v>
      </c>
      <c r="N29" s="28">
        <v>600237.564563</v>
      </c>
      <c r="O29" s="31">
        <v>0</v>
      </c>
      <c r="P29" s="16">
        <v>0</v>
      </c>
      <c r="Q29" s="31">
        <v>0</v>
      </c>
      <c r="R29" s="16">
        <v>526437</v>
      </c>
      <c r="S29" s="28">
        <v>212138.01884856</v>
      </c>
      <c r="T29" s="20">
        <f aca="true" t="shared" si="2" ref="T29:T60">C29+E29+G29+I29+K29+M29+O29+P29+Q29+R29</f>
        <v>4812017</v>
      </c>
      <c r="U29" s="28">
        <f aca="true" t="shared" si="3" ref="U29:U60">D29+F29+H29+J29+L29+N29+S29</f>
        <v>1892683.39847879</v>
      </c>
    </row>
    <row r="30" spans="2:21" ht="18">
      <c r="B30" s="25" t="s">
        <v>21</v>
      </c>
      <c r="C30" s="15">
        <v>5637</v>
      </c>
      <c r="D30" s="22">
        <v>2580.41752804</v>
      </c>
      <c r="E30" s="15">
        <v>354</v>
      </c>
      <c r="F30" s="22">
        <v>255.766984</v>
      </c>
      <c r="G30" s="15">
        <v>2</v>
      </c>
      <c r="H30" s="22">
        <v>1.083104</v>
      </c>
      <c r="I30" s="15">
        <v>251</v>
      </c>
      <c r="J30" s="22">
        <v>70.895577</v>
      </c>
      <c r="K30" s="16">
        <v>14582</v>
      </c>
      <c r="L30" s="28">
        <v>9863.514237</v>
      </c>
      <c r="M30" s="16">
        <v>6453</v>
      </c>
      <c r="N30" s="28">
        <v>4072.326472</v>
      </c>
      <c r="O30" s="31">
        <v>0</v>
      </c>
      <c r="P30" s="16">
        <v>0</v>
      </c>
      <c r="Q30" s="31">
        <v>0</v>
      </c>
      <c r="R30" s="16">
        <v>1744</v>
      </c>
      <c r="S30" s="28">
        <v>643.51323993</v>
      </c>
      <c r="T30" s="20">
        <f t="shared" si="2"/>
        <v>29023</v>
      </c>
      <c r="U30" s="28">
        <f t="shared" si="3"/>
        <v>17487.51714197</v>
      </c>
    </row>
    <row r="31" spans="2:21" ht="18">
      <c r="B31" s="25" t="s">
        <v>22</v>
      </c>
      <c r="C31" s="15">
        <v>1567</v>
      </c>
      <c r="D31" s="22">
        <v>400.99686878000006</v>
      </c>
      <c r="E31" s="15">
        <v>235</v>
      </c>
      <c r="F31" s="22">
        <v>158.983941</v>
      </c>
      <c r="G31" s="15">
        <v>0</v>
      </c>
      <c r="H31" s="22">
        <v>0</v>
      </c>
      <c r="I31" s="15">
        <v>148</v>
      </c>
      <c r="J31" s="22">
        <v>80.070475</v>
      </c>
      <c r="K31" s="16">
        <v>8751</v>
      </c>
      <c r="L31" s="28">
        <v>5595.557983</v>
      </c>
      <c r="M31" s="16">
        <v>2247</v>
      </c>
      <c r="N31" s="28">
        <v>1590.951723</v>
      </c>
      <c r="O31" s="31">
        <v>0</v>
      </c>
      <c r="P31" s="16">
        <v>0</v>
      </c>
      <c r="Q31" s="31">
        <v>0</v>
      </c>
      <c r="R31" s="16">
        <v>1343</v>
      </c>
      <c r="S31" s="28">
        <v>443.912146</v>
      </c>
      <c r="T31" s="20">
        <f t="shared" si="2"/>
        <v>14291</v>
      </c>
      <c r="U31" s="28">
        <f t="shared" si="3"/>
        <v>8270.47313678</v>
      </c>
    </row>
    <row r="32" spans="2:21" ht="18">
      <c r="B32" s="25" t="s">
        <v>23</v>
      </c>
      <c r="C32" s="15">
        <v>273493</v>
      </c>
      <c r="D32" s="22">
        <v>71764.92414480002</v>
      </c>
      <c r="E32" s="15">
        <v>3880</v>
      </c>
      <c r="F32" s="22">
        <v>2442.373165</v>
      </c>
      <c r="G32" s="15">
        <v>15470</v>
      </c>
      <c r="H32" s="22">
        <v>1768.307836</v>
      </c>
      <c r="I32" s="15">
        <v>23509</v>
      </c>
      <c r="J32" s="22">
        <v>4837.705582</v>
      </c>
      <c r="K32" s="16">
        <v>167559</v>
      </c>
      <c r="L32" s="28">
        <v>72338.842137</v>
      </c>
      <c r="M32" s="16">
        <v>119869</v>
      </c>
      <c r="N32" s="28">
        <v>43235.719689</v>
      </c>
      <c r="O32" s="31">
        <v>0</v>
      </c>
      <c r="P32" s="16">
        <v>0</v>
      </c>
      <c r="Q32" s="31">
        <v>0</v>
      </c>
      <c r="R32" s="16">
        <v>89426</v>
      </c>
      <c r="S32" s="28">
        <v>24287.068067</v>
      </c>
      <c r="T32" s="20">
        <f t="shared" si="2"/>
        <v>693206</v>
      </c>
      <c r="U32" s="28">
        <f t="shared" si="3"/>
        <v>220674.94062080001</v>
      </c>
    </row>
    <row r="33" spans="2:21" ht="18">
      <c r="B33" s="25" t="s">
        <v>24</v>
      </c>
      <c r="C33" s="15">
        <v>2516901</v>
      </c>
      <c r="D33" s="22">
        <v>397369.95881409</v>
      </c>
      <c r="E33" s="15">
        <v>7139</v>
      </c>
      <c r="F33" s="22">
        <v>12549.466572</v>
      </c>
      <c r="G33" s="15">
        <v>2350</v>
      </c>
      <c r="H33" s="22">
        <v>487.371397</v>
      </c>
      <c r="I33" s="15">
        <v>20545</v>
      </c>
      <c r="J33" s="22">
        <v>9787.982097</v>
      </c>
      <c r="K33" s="16">
        <v>417209</v>
      </c>
      <c r="L33" s="28">
        <v>195079.981113</v>
      </c>
      <c r="M33" s="16">
        <v>293130</v>
      </c>
      <c r="N33" s="28">
        <v>109832.666267</v>
      </c>
      <c r="O33" s="31">
        <v>0</v>
      </c>
      <c r="P33" s="16">
        <v>0</v>
      </c>
      <c r="Q33" s="31">
        <v>0</v>
      </c>
      <c r="R33" s="16">
        <v>437736</v>
      </c>
      <c r="S33" s="40">
        <v>130803.99152867</v>
      </c>
      <c r="T33" s="20">
        <f t="shared" si="2"/>
        <v>3695010</v>
      </c>
      <c r="U33" s="28">
        <f t="shared" si="3"/>
        <v>855911.4177887599</v>
      </c>
    </row>
    <row r="34" spans="2:21" ht="18">
      <c r="B34" s="25" t="s">
        <v>25</v>
      </c>
      <c r="C34" s="15">
        <v>143573</v>
      </c>
      <c r="D34" s="22">
        <v>40399.47899053</v>
      </c>
      <c r="E34" s="15">
        <v>7339</v>
      </c>
      <c r="F34" s="22">
        <v>4521.650656</v>
      </c>
      <c r="G34" s="15">
        <v>3490</v>
      </c>
      <c r="H34" s="22">
        <v>423.202566</v>
      </c>
      <c r="I34" s="15">
        <v>8505</v>
      </c>
      <c r="J34" s="22">
        <v>2595.300558</v>
      </c>
      <c r="K34" s="16">
        <v>92386</v>
      </c>
      <c r="L34" s="28">
        <v>55053.233135</v>
      </c>
      <c r="M34" s="16">
        <v>85898</v>
      </c>
      <c r="N34" s="28">
        <v>34940.03786</v>
      </c>
      <c r="O34" s="31">
        <v>0</v>
      </c>
      <c r="P34" s="16">
        <v>0</v>
      </c>
      <c r="Q34" s="31">
        <v>0</v>
      </c>
      <c r="R34" s="16">
        <v>52744</v>
      </c>
      <c r="S34" s="40">
        <v>14469.43639699</v>
      </c>
      <c r="T34" s="20">
        <f t="shared" si="2"/>
        <v>393935</v>
      </c>
      <c r="U34" s="28">
        <f t="shared" si="3"/>
        <v>152402.34016251998</v>
      </c>
    </row>
    <row r="35" spans="2:21" ht="18">
      <c r="B35" s="25" t="s">
        <v>26</v>
      </c>
      <c r="C35" s="15">
        <v>302119</v>
      </c>
      <c r="D35" s="22">
        <v>46086.16094492</v>
      </c>
      <c r="E35" s="15">
        <v>10937</v>
      </c>
      <c r="F35" s="22">
        <v>4759.270886</v>
      </c>
      <c r="G35" s="15">
        <v>79</v>
      </c>
      <c r="H35" s="22">
        <v>18.013478</v>
      </c>
      <c r="I35" s="15">
        <v>5036</v>
      </c>
      <c r="J35" s="22">
        <v>4221.189393</v>
      </c>
      <c r="K35" s="16">
        <v>92712</v>
      </c>
      <c r="L35" s="28">
        <v>46646.910338</v>
      </c>
      <c r="M35" s="16">
        <v>103155</v>
      </c>
      <c r="N35" s="28">
        <v>52285.517855</v>
      </c>
      <c r="O35" s="31">
        <v>56</v>
      </c>
      <c r="P35" s="16">
        <v>3</v>
      </c>
      <c r="Q35" s="31">
        <v>30</v>
      </c>
      <c r="R35" s="16">
        <v>26304</v>
      </c>
      <c r="S35" s="40">
        <v>8164.87412753</v>
      </c>
      <c r="T35" s="20">
        <f t="shared" si="2"/>
        <v>540431</v>
      </c>
      <c r="U35" s="28">
        <f t="shared" si="3"/>
        <v>162181.93702245</v>
      </c>
    </row>
    <row r="36" spans="2:21" ht="18">
      <c r="B36" s="25" t="s">
        <v>27</v>
      </c>
      <c r="C36" s="15">
        <v>122963</v>
      </c>
      <c r="D36" s="22">
        <v>37485.98053700001</v>
      </c>
      <c r="E36" s="15">
        <v>4997</v>
      </c>
      <c r="F36" s="22">
        <v>3191.579048</v>
      </c>
      <c r="G36" s="15">
        <v>37</v>
      </c>
      <c r="H36" s="22">
        <v>9.47433</v>
      </c>
      <c r="I36" s="15">
        <v>4199</v>
      </c>
      <c r="J36" s="22">
        <v>2375.898826</v>
      </c>
      <c r="K36" s="16">
        <v>81639</v>
      </c>
      <c r="L36" s="28">
        <v>47316.529741</v>
      </c>
      <c r="M36" s="16">
        <v>88193</v>
      </c>
      <c r="N36" s="28">
        <v>40208.140907</v>
      </c>
      <c r="O36" s="31">
        <v>0</v>
      </c>
      <c r="P36" s="16">
        <v>0</v>
      </c>
      <c r="Q36" s="31">
        <v>0</v>
      </c>
      <c r="R36" s="16">
        <v>25927</v>
      </c>
      <c r="S36" s="40">
        <v>7809.55669633</v>
      </c>
      <c r="T36" s="20">
        <f t="shared" si="2"/>
        <v>327955</v>
      </c>
      <c r="U36" s="28">
        <f t="shared" si="3"/>
        <v>138397.16008533</v>
      </c>
    </row>
    <row r="37" spans="2:21" ht="18">
      <c r="B37" s="25" t="s">
        <v>28</v>
      </c>
      <c r="C37" s="15">
        <v>50125</v>
      </c>
      <c r="D37" s="22">
        <v>10406.32936187</v>
      </c>
      <c r="E37" s="15">
        <v>2135</v>
      </c>
      <c r="F37" s="22">
        <v>1662.237633</v>
      </c>
      <c r="G37" s="15">
        <v>5</v>
      </c>
      <c r="H37" s="22">
        <v>2.119723</v>
      </c>
      <c r="I37" s="15">
        <v>1416</v>
      </c>
      <c r="J37" s="22">
        <v>858.389425</v>
      </c>
      <c r="K37" s="16">
        <v>20407</v>
      </c>
      <c r="L37" s="28">
        <v>17337.543891</v>
      </c>
      <c r="M37" s="16">
        <v>12836</v>
      </c>
      <c r="N37" s="28">
        <v>10392.033734</v>
      </c>
      <c r="O37" s="31">
        <v>0</v>
      </c>
      <c r="P37" s="16">
        <v>0</v>
      </c>
      <c r="Q37" s="31">
        <v>0</v>
      </c>
      <c r="R37" s="16">
        <v>11049</v>
      </c>
      <c r="S37" s="40">
        <v>3373.9742693099997</v>
      </c>
      <c r="T37" s="20">
        <f t="shared" si="2"/>
        <v>97973</v>
      </c>
      <c r="U37" s="28">
        <f t="shared" si="3"/>
        <v>44032.628037179995</v>
      </c>
    </row>
    <row r="38" spans="2:21" ht="18">
      <c r="B38" s="25" t="s">
        <v>29</v>
      </c>
      <c r="C38" s="15">
        <v>85573</v>
      </c>
      <c r="D38" s="22">
        <v>16696.974719210004</v>
      </c>
      <c r="E38" s="15">
        <v>2096</v>
      </c>
      <c r="F38" s="22">
        <v>1210.943146</v>
      </c>
      <c r="G38" s="15">
        <v>448</v>
      </c>
      <c r="H38" s="22">
        <v>61.322661</v>
      </c>
      <c r="I38" s="15">
        <v>1394</v>
      </c>
      <c r="J38" s="22">
        <v>393.243553</v>
      </c>
      <c r="K38" s="16">
        <v>32338</v>
      </c>
      <c r="L38" s="28">
        <v>17763.584017</v>
      </c>
      <c r="M38" s="16">
        <v>27135</v>
      </c>
      <c r="N38" s="28">
        <v>13324.805358</v>
      </c>
      <c r="O38" s="31">
        <v>0</v>
      </c>
      <c r="P38" s="16">
        <v>0</v>
      </c>
      <c r="Q38" s="31">
        <v>0</v>
      </c>
      <c r="R38" s="16">
        <v>15439</v>
      </c>
      <c r="S38" s="40">
        <v>4461.327164</v>
      </c>
      <c r="T38" s="20">
        <f t="shared" si="2"/>
        <v>164423</v>
      </c>
      <c r="U38" s="28">
        <f t="shared" si="3"/>
        <v>53912.20061821</v>
      </c>
    </row>
    <row r="39" spans="2:21" ht="18">
      <c r="B39" s="25" t="s">
        <v>30</v>
      </c>
      <c r="C39" s="15">
        <v>117320</v>
      </c>
      <c r="D39" s="22">
        <v>32402.679148210005</v>
      </c>
      <c r="E39" s="15">
        <v>3151</v>
      </c>
      <c r="F39" s="22">
        <v>2255.061256</v>
      </c>
      <c r="G39" s="15">
        <v>56</v>
      </c>
      <c r="H39" s="22">
        <v>10.067991</v>
      </c>
      <c r="I39" s="15">
        <v>2863</v>
      </c>
      <c r="J39" s="22">
        <v>1109.29571</v>
      </c>
      <c r="K39" s="16">
        <v>48952</v>
      </c>
      <c r="L39" s="28">
        <v>31935.754331</v>
      </c>
      <c r="M39" s="16">
        <v>75524</v>
      </c>
      <c r="N39" s="28">
        <v>33466.828808</v>
      </c>
      <c r="O39" s="31">
        <v>0</v>
      </c>
      <c r="P39" s="16">
        <v>0</v>
      </c>
      <c r="Q39" s="31">
        <v>0</v>
      </c>
      <c r="R39" s="16">
        <v>27499</v>
      </c>
      <c r="S39" s="40">
        <v>7387.765669889999</v>
      </c>
      <c r="T39" s="20">
        <f t="shared" si="2"/>
        <v>275365</v>
      </c>
      <c r="U39" s="28">
        <f t="shared" si="3"/>
        <v>108567.45291410001</v>
      </c>
    </row>
    <row r="40" spans="2:21" ht="18">
      <c r="B40" s="25" t="s">
        <v>31</v>
      </c>
      <c r="C40" s="15">
        <v>86290</v>
      </c>
      <c r="D40" s="22">
        <v>26798.527374869995</v>
      </c>
      <c r="E40" s="15">
        <v>4004</v>
      </c>
      <c r="F40" s="22">
        <v>3076.300115</v>
      </c>
      <c r="G40" s="15">
        <v>1779</v>
      </c>
      <c r="H40" s="22">
        <v>244.913125</v>
      </c>
      <c r="I40" s="15">
        <v>4684</v>
      </c>
      <c r="J40" s="22">
        <v>1956.833972</v>
      </c>
      <c r="K40" s="16">
        <v>60277</v>
      </c>
      <c r="L40" s="28">
        <v>35059.345913</v>
      </c>
      <c r="M40" s="16">
        <v>71697</v>
      </c>
      <c r="N40" s="28">
        <v>37171.699779</v>
      </c>
      <c r="O40" s="31">
        <v>0</v>
      </c>
      <c r="P40" s="16">
        <v>0</v>
      </c>
      <c r="Q40" s="31">
        <v>0</v>
      </c>
      <c r="R40" s="16">
        <v>22959</v>
      </c>
      <c r="S40" s="40">
        <v>6938.5767785299995</v>
      </c>
      <c r="T40" s="20">
        <f t="shared" si="2"/>
        <v>251690</v>
      </c>
      <c r="U40" s="28">
        <f t="shared" si="3"/>
        <v>111246.1970574</v>
      </c>
    </row>
    <row r="41" spans="2:21" ht="18">
      <c r="B41" s="25" t="s">
        <v>32</v>
      </c>
      <c r="C41" s="15">
        <v>12309</v>
      </c>
      <c r="D41" s="22">
        <v>6705.030546800001</v>
      </c>
      <c r="E41" s="15">
        <v>5563</v>
      </c>
      <c r="F41" s="22">
        <v>4020.149121</v>
      </c>
      <c r="G41" s="15">
        <v>0</v>
      </c>
      <c r="H41" s="22">
        <v>0</v>
      </c>
      <c r="I41" s="15">
        <v>206</v>
      </c>
      <c r="J41" s="22">
        <v>70.362325</v>
      </c>
      <c r="K41" s="16">
        <v>43966</v>
      </c>
      <c r="L41" s="28">
        <v>31473.713559</v>
      </c>
      <c r="M41" s="16">
        <v>34876</v>
      </c>
      <c r="N41" s="28">
        <v>23222.601089</v>
      </c>
      <c r="O41" s="31">
        <v>3</v>
      </c>
      <c r="P41" s="16">
        <v>0</v>
      </c>
      <c r="Q41" s="31">
        <v>0</v>
      </c>
      <c r="R41" s="16">
        <v>2430</v>
      </c>
      <c r="S41" s="40">
        <v>934.04495</v>
      </c>
      <c r="T41" s="20">
        <f t="shared" si="2"/>
        <v>99353</v>
      </c>
      <c r="U41" s="28">
        <f t="shared" si="3"/>
        <v>66425.9015908</v>
      </c>
    </row>
    <row r="42" spans="2:21" ht="18">
      <c r="B42" s="25" t="s">
        <v>33</v>
      </c>
      <c r="C42" s="15">
        <v>91222</v>
      </c>
      <c r="D42" s="22">
        <v>36447.54226829</v>
      </c>
      <c r="E42" s="15">
        <v>5152</v>
      </c>
      <c r="F42" s="22">
        <v>4205.425655</v>
      </c>
      <c r="G42" s="15">
        <v>1705</v>
      </c>
      <c r="H42" s="22">
        <v>220.966394</v>
      </c>
      <c r="I42" s="15">
        <v>3703</v>
      </c>
      <c r="J42" s="22">
        <v>867.513122</v>
      </c>
      <c r="K42" s="16">
        <v>84403</v>
      </c>
      <c r="L42" s="28">
        <v>54771.328476</v>
      </c>
      <c r="M42" s="16">
        <v>80436</v>
      </c>
      <c r="N42" s="28">
        <v>43644.408694</v>
      </c>
      <c r="O42" s="31">
        <v>0</v>
      </c>
      <c r="P42" s="16">
        <v>0</v>
      </c>
      <c r="Q42" s="31">
        <v>0</v>
      </c>
      <c r="R42" s="16">
        <v>30351</v>
      </c>
      <c r="S42" s="40">
        <v>8723.784594</v>
      </c>
      <c r="T42" s="20">
        <f t="shared" si="2"/>
        <v>296972</v>
      </c>
      <c r="U42" s="28">
        <f t="shared" si="3"/>
        <v>148880.96920328998</v>
      </c>
    </row>
    <row r="43" spans="2:21" ht="18">
      <c r="B43" s="25" t="s">
        <v>34</v>
      </c>
      <c r="C43" s="15">
        <v>1000986</v>
      </c>
      <c r="D43" s="22">
        <v>125210.16526841998</v>
      </c>
      <c r="E43" s="15">
        <v>6595</v>
      </c>
      <c r="F43" s="22">
        <v>4078.820093</v>
      </c>
      <c r="G43" s="15">
        <v>149</v>
      </c>
      <c r="H43" s="22">
        <v>40.877488</v>
      </c>
      <c r="I43" s="15">
        <v>4036</v>
      </c>
      <c r="J43" s="22">
        <v>2039.282148</v>
      </c>
      <c r="K43" s="16">
        <v>179445</v>
      </c>
      <c r="L43" s="28">
        <v>85394.061062</v>
      </c>
      <c r="M43" s="16">
        <v>192157</v>
      </c>
      <c r="N43" s="28">
        <v>83719.206893</v>
      </c>
      <c r="O43" s="31">
        <v>0</v>
      </c>
      <c r="P43" s="16">
        <v>0</v>
      </c>
      <c r="Q43" s="31">
        <v>0</v>
      </c>
      <c r="R43" s="16">
        <v>96546</v>
      </c>
      <c r="S43" s="40">
        <v>26058.393625470002</v>
      </c>
      <c r="T43" s="20">
        <f t="shared" si="2"/>
        <v>1479914</v>
      </c>
      <c r="U43" s="28">
        <f t="shared" si="3"/>
        <v>326540.80657788995</v>
      </c>
    </row>
    <row r="44" spans="2:21" ht="18">
      <c r="B44" s="25" t="s">
        <v>35</v>
      </c>
      <c r="C44" s="15">
        <v>2162</v>
      </c>
      <c r="D44" s="22">
        <v>222.32134868</v>
      </c>
      <c r="E44" s="15">
        <v>52</v>
      </c>
      <c r="F44" s="22">
        <v>52.744397</v>
      </c>
      <c r="G44" s="15">
        <v>0</v>
      </c>
      <c r="H44" s="22">
        <v>0</v>
      </c>
      <c r="I44" s="15">
        <v>0</v>
      </c>
      <c r="J44" s="22">
        <v>0</v>
      </c>
      <c r="K44" s="16">
        <v>931</v>
      </c>
      <c r="L44" s="28">
        <v>423.557148</v>
      </c>
      <c r="M44" s="16">
        <v>172</v>
      </c>
      <c r="N44" s="28">
        <v>159.54525</v>
      </c>
      <c r="O44" s="31">
        <v>0</v>
      </c>
      <c r="P44" s="16">
        <v>0</v>
      </c>
      <c r="Q44" s="31">
        <v>0</v>
      </c>
      <c r="R44" s="16">
        <v>21</v>
      </c>
      <c r="S44" s="40">
        <v>8.953754</v>
      </c>
      <c r="T44" s="20">
        <f t="shared" si="2"/>
        <v>3338</v>
      </c>
      <c r="U44" s="28">
        <f t="shared" si="3"/>
        <v>867.1218976800001</v>
      </c>
    </row>
    <row r="45" spans="2:21" ht="18">
      <c r="B45" s="25" t="s">
        <v>36</v>
      </c>
      <c r="C45" s="15">
        <v>3071</v>
      </c>
      <c r="D45" s="22">
        <v>1794.18482356</v>
      </c>
      <c r="E45" s="15">
        <v>512</v>
      </c>
      <c r="F45" s="22">
        <v>333.575609</v>
      </c>
      <c r="G45" s="15">
        <v>0</v>
      </c>
      <c r="H45" s="22">
        <v>0</v>
      </c>
      <c r="I45" s="15">
        <v>80</v>
      </c>
      <c r="J45" s="22">
        <v>30.329617</v>
      </c>
      <c r="K45" s="16">
        <v>7075</v>
      </c>
      <c r="L45" s="28">
        <v>5280.96509</v>
      </c>
      <c r="M45" s="16">
        <v>4453</v>
      </c>
      <c r="N45" s="28">
        <v>3519.084334</v>
      </c>
      <c r="O45" s="31">
        <v>0</v>
      </c>
      <c r="P45" s="16">
        <v>0</v>
      </c>
      <c r="Q45" s="31">
        <v>0</v>
      </c>
      <c r="R45" s="16">
        <v>549</v>
      </c>
      <c r="S45" s="40">
        <v>251.628986</v>
      </c>
      <c r="T45" s="20">
        <f t="shared" si="2"/>
        <v>15740</v>
      </c>
      <c r="U45" s="28">
        <f t="shared" si="3"/>
        <v>11209.76845956</v>
      </c>
    </row>
    <row r="46" spans="2:21" ht="18">
      <c r="B46" s="25" t="s">
        <v>37</v>
      </c>
      <c r="C46" s="15">
        <v>258650</v>
      </c>
      <c r="D46" s="22">
        <v>40266.38649844</v>
      </c>
      <c r="E46" s="15">
        <v>8804</v>
      </c>
      <c r="F46" s="22">
        <v>3627.946096</v>
      </c>
      <c r="G46" s="15">
        <v>117</v>
      </c>
      <c r="H46" s="22">
        <v>31.091882</v>
      </c>
      <c r="I46" s="15">
        <v>3561</v>
      </c>
      <c r="J46" s="22">
        <v>1722.19964</v>
      </c>
      <c r="K46" s="16">
        <v>82765</v>
      </c>
      <c r="L46" s="28">
        <v>47895.723266</v>
      </c>
      <c r="M46" s="16">
        <v>78242</v>
      </c>
      <c r="N46" s="28">
        <v>42918.130721</v>
      </c>
      <c r="O46" s="31">
        <v>0</v>
      </c>
      <c r="P46" s="16">
        <v>0</v>
      </c>
      <c r="Q46" s="31">
        <v>0</v>
      </c>
      <c r="R46" s="16">
        <v>46604</v>
      </c>
      <c r="S46" s="40">
        <v>13202.71928485</v>
      </c>
      <c r="T46" s="20">
        <f t="shared" si="2"/>
        <v>478743</v>
      </c>
      <c r="U46" s="28">
        <f t="shared" si="3"/>
        <v>149664.19738829</v>
      </c>
    </row>
    <row r="47" spans="2:21" ht="18">
      <c r="B47" s="25" t="s">
        <v>38</v>
      </c>
      <c r="C47" s="15">
        <v>12197</v>
      </c>
      <c r="D47" s="22">
        <v>4980.07640266</v>
      </c>
      <c r="E47" s="15">
        <v>1076</v>
      </c>
      <c r="F47" s="22">
        <v>671.810832</v>
      </c>
      <c r="G47" s="15">
        <v>505</v>
      </c>
      <c r="H47" s="22">
        <v>72.388786</v>
      </c>
      <c r="I47" s="15">
        <v>1138</v>
      </c>
      <c r="J47" s="22">
        <v>332.170015</v>
      </c>
      <c r="K47" s="16">
        <v>22877</v>
      </c>
      <c r="L47" s="28">
        <v>13316.850436</v>
      </c>
      <c r="M47" s="16">
        <v>14143</v>
      </c>
      <c r="N47" s="28">
        <v>9207.486987</v>
      </c>
      <c r="O47" s="31">
        <v>0</v>
      </c>
      <c r="P47" s="16">
        <v>0</v>
      </c>
      <c r="Q47" s="31">
        <v>0</v>
      </c>
      <c r="R47" s="16">
        <v>7058</v>
      </c>
      <c r="S47" s="40">
        <v>1966.04389112</v>
      </c>
      <c r="T47" s="20">
        <f t="shared" si="2"/>
        <v>58994</v>
      </c>
      <c r="U47" s="28">
        <f t="shared" si="3"/>
        <v>30546.82734978</v>
      </c>
    </row>
    <row r="48" spans="2:21" ht="18">
      <c r="B48" s="25" t="s">
        <v>39</v>
      </c>
      <c r="C48" s="15">
        <v>77409</v>
      </c>
      <c r="D48" s="22">
        <v>27718.424207159995</v>
      </c>
      <c r="E48" s="15">
        <v>4827</v>
      </c>
      <c r="F48" s="22">
        <v>4171.565474</v>
      </c>
      <c r="G48" s="15">
        <v>3168</v>
      </c>
      <c r="H48" s="22">
        <v>389.999141</v>
      </c>
      <c r="I48" s="15">
        <v>7214</v>
      </c>
      <c r="J48" s="22">
        <v>2836.521695</v>
      </c>
      <c r="K48" s="16">
        <v>64414</v>
      </c>
      <c r="L48" s="28">
        <v>40966.82302</v>
      </c>
      <c r="M48" s="16">
        <v>64451</v>
      </c>
      <c r="N48" s="28">
        <v>31887.273088</v>
      </c>
      <c r="O48" s="31">
        <v>0</v>
      </c>
      <c r="P48" s="16">
        <v>0</v>
      </c>
      <c r="Q48" s="31">
        <v>0</v>
      </c>
      <c r="R48" s="16">
        <v>26277</v>
      </c>
      <c r="S48" s="40">
        <v>7305.2489990799995</v>
      </c>
      <c r="T48" s="20">
        <f t="shared" si="2"/>
        <v>247760</v>
      </c>
      <c r="U48" s="28">
        <f t="shared" si="3"/>
        <v>115275.85562424</v>
      </c>
    </row>
    <row r="49" spans="2:21" ht="18">
      <c r="B49" s="25" t="s">
        <v>40</v>
      </c>
      <c r="C49" s="15">
        <v>295321</v>
      </c>
      <c r="D49" s="22">
        <v>39902.10876027999</v>
      </c>
      <c r="E49" s="15">
        <v>3716</v>
      </c>
      <c r="F49" s="22">
        <v>2669.008164</v>
      </c>
      <c r="G49" s="15">
        <v>30</v>
      </c>
      <c r="H49" s="22">
        <v>4.967386</v>
      </c>
      <c r="I49" s="15">
        <v>3309</v>
      </c>
      <c r="J49" s="22">
        <v>1684.375989</v>
      </c>
      <c r="K49" s="16">
        <v>67701</v>
      </c>
      <c r="L49" s="28">
        <v>39304.358527</v>
      </c>
      <c r="M49" s="16">
        <v>69791</v>
      </c>
      <c r="N49" s="28">
        <v>30212.954265</v>
      </c>
      <c r="O49" s="31">
        <v>0</v>
      </c>
      <c r="P49" s="16">
        <v>0</v>
      </c>
      <c r="Q49" s="31">
        <v>0</v>
      </c>
      <c r="R49" s="16">
        <v>55246</v>
      </c>
      <c r="S49" s="40">
        <v>16108.56154956</v>
      </c>
      <c r="T49" s="20">
        <f t="shared" si="2"/>
        <v>495114</v>
      </c>
      <c r="U49" s="28">
        <f t="shared" si="3"/>
        <v>129886.33464083998</v>
      </c>
    </row>
    <row r="50" spans="2:21" ht="18">
      <c r="B50" s="25" t="s">
        <v>41</v>
      </c>
      <c r="C50" s="15">
        <v>107867</v>
      </c>
      <c r="D50" s="22">
        <v>22845.00390229</v>
      </c>
      <c r="E50" s="15">
        <v>9160</v>
      </c>
      <c r="F50" s="22">
        <v>5512.941881</v>
      </c>
      <c r="G50" s="15">
        <v>6</v>
      </c>
      <c r="H50" s="22">
        <v>1.719427</v>
      </c>
      <c r="I50" s="15">
        <v>1689</v>
      </c>
      <c r="J50" s="22">
        <v>722.39186</v>
      </c>
      <c r="K50" s="16">
        <v>73977</v>
      </c>
      <c r="L50" s="28">
        <v>52027.046453</v>
      </c>
      <c r="M50" s="16">
        <v>52891</v>
      </c>
      <c r="N50" s="28">
        <v>34305.974531</v>
      </c>
      <c r="O50" s="31">
        <v>0</v>
      </c>
      <c r="P50" s="16">
        <v>0</v>
      </c>
      <c r="Q50" s="31">
        <v>0</v>
      </c>
      <c r="R50" s="16">
        <v>32126</v>
      </c>
      <c r="S50" s="40">
        <v>9479.02713525</v>
      </c>
      <c r="T50" s="20">
        <f t="shared" si="2"/>
        <v>277716</v>
      </c>
      <c r="U50" s="28">
        <f t="shared" si="3"/>
        <v>124894.10518954</v>
      </c>
    </row>
    <row r="51" spans="2:21" ht="18">
      <c r="B51" s="25" t="s">
        <v>42</v>
      </c>
      <c r="C51" s="15">
        <v>104756</v>
      </c>
      <c r="D51" s="22">
        <v>37921.48585461001</v>
      </c>
      <c r="E51" s="15">
        <v>5514</v>
      </c>
      <c r="F51" s="22">
        <v>3694.897542</v>
      </c>
      <c r="G51" s="15">
        <v>38</v>
      </c>
      <c r="H51" s="22">
        <v>7.962957</v>
      </c>
      <c r="I51" s="15">
        <v>2946</v>
      </c>
      <c r="J51" s="22">
        <v>622.00755</v>
      </c>
      <c r="K51" s="16">
        <v>82144</v>
      </c>
      <c r="L51" s="28">
        <v>48820.291154</v>
      </c>
      <c r="M51" s="16">
        <v>83682</v>
      </c>
      <c r="N51" s="28">
        <v>48950.289848</v>
      </c>
      <c r="O51" s="31">
        <v>0</v>
      </c>
      <c r="P51" s="16">
        <v>0</v>
      </c>
      <c r="Q51" s="31">
        <v>0</v>
      </c>
      <c r="R51" s="16">
        <v>52587</v>
      </c>
      <c r="S51" s="40">
        <v>16256.504278970002</v>
      </c>
      <c r="T51" s="20">
        <f t="shared" si="2"/>
        <v>331667</v>
      </c>
      <c r="U51" s="28">
        <f t="shared" si="3"/>
        <v>156273.43918458</v>
      </c>
    </row>
    <row r="52" spans="2:21" ht="18">
      <c r="B52" s="25" t="s">
        <v>43</v>
      </c>
      <c r="C52" s="15">
        <v>4951</v>
      </c>
      <c r="D52" s="22">
        <v>2670.2067605</v>
      </c>
      <c r="E52" s="15">
        <v>5299</v>
      </c>
      <c r="F52" s="22">
        <v>2629.825105</v>
      </c>
      <c r="G52" s="15">
        <v>0</v>
      </c>
      <c r="H52" s="22">
        <v>0</v>
      </c>
      <c r="I52" s="15">
        <v>2018</v>
      </c>
      <c r="J52" s="22">
        <v>899.43639</v>
      </c>
      <c r="K52" s="16">
        <v>22714</v>
      </c>
      <c r="L52" s="28">
        <v>15463.223004</v>
      </c>
      <c r="M52" s="16">
        <v>18797</v>
      </c>
      <c r="N52" s="28">
        <v>11290.202162</v>
      </c>
      <c r="O52" s="31">
        <v>0</v>
      </c>
      <c r="P52" s="16">
        <v>0</v>
      </c>
      <c r="Q52" s="31">
        <v>0</v>
      </c>
      <c r="R52" s="16">
        <v>2229</v>
      </c>
      <c r="S52" s="40">
        <v>649.5382277</v>
      </c>
      <c r="T52" s="20">
        <f t="shared" si="2"/>
        <v>56008</v>
      </c>
      <c r="U52" s="28">
        <f t="shared" si="3"/>
        <v>33602.4316492</v>
      </c>
    </row>
    <row r="53" spans="2:21" ht="18">
      <c r="B53" s="25" t="s">
        <v>44</v>
      </c>
      <c r="C53" s="15">
        <v>52682</v>
      </c>
      <c r="D53" s="22">
        <v>20545.625959650002</v>
      </c>
      <c r="E53" s="15">
        <v>2638</v>
      </c>
      <c r="F53" s="22">
        <v>1797.662008</v>
      </c>
      <c r="G53" s="15">
        <v>98</v>
      </c>
      <c r="H53" s="22">
        <v>27.129922</v>
      </c>
      <c r="I53" s="15">
        <v>4641</v>
      </c>
      <c r="J53" s="22">
        <v>2258.366792</v>
      </c>
      <c r="K53" s="16">
        <v>43456</v>
      </c>
      <c r="L53" s="28">
        <v>28635.737085</v>
      </c>
      <c r="M53" s="16">
        <v>43870</v>
      </c>
      <c r="N53" s="28">
        <v>20548.737105</v>
      </c>
      <c r="O53" s="31">
        <v>0</v>
      </c>
      <c r="P53" s="16">
        <v>0</v>
      </c>
      <c r="Q53" s="31">
        <v>0</v>
      </c>
      <c r="R53" s="16">
        <v>17045</v>
      </c>
      <c r="S53" s="40">
        <v>5069.227999</v>
      </c>
      <c r="T53" s="20">
        <f t="shared" si="2"/>
        <v>164430</v>
      </c>
      <c r="U53" s="28">
        <f t="shared" si="3"/>
        <v>78882.48687065</v>
      </c>
    </row>
    <row r="54" spans="2:21" ht="18">
      <c r="B54" s="25" t="s">
        <v>45</v>
      </c>
      <c r="C54" s="15">
        <v>61284</v>
      </c>
      <c r="D54" s="22">
        <v>29711.069636009997</v>
      </c>
      <c r="E54" s="15">
        <v>2465</v>
      </c>
      <c r="F54" s="22">
        <v>1448.888389</v>
      </c>
      <c r="G54" s="15">
        <v>99</v>
      </c>
      <c r="H54" s="22">
        <v>33.04378</v>
      </c>
      <c r="I54" s="15">
        <v>4089</v>
      </c>
      <c r="J54" s="22">
        <v>1794.199578</v>
      </c>
      <c r="K54" s="16">
        <v>47730</v>
      </c>
      <c r="L54" s="28">
        <v>29272.714967</v>
      </c>
      <c r="M54" s="16">
        <v>44683</v>
      </c>
      <c r="N54" s="28">
        <v>18143.571094</v>
      </c>
      <c r="O54" s="31">
        <v>0</v>
      </c>
      <c r="P54" s="16">
        <v>0</v>
      </c>
      <c r="Q54" s="31">
        <v>0</v>
      </c>
      <c r="R54" s="16">
        <v>41535</v>
      </c>
      <c r="S54" s="40">
        <v>11788.79229605</v>
      </c>
      <c r="T54" s="20">
        <f t="shared" si="2"/>
        <v>201885</v>
      </c>
      <c r="U54" s="28">
        <f t="shared" si="3"/>
        <v>92192.27974006</v>
      </c>
    </row>
    <row r="55" spans="2:21" ht="18">
      <c r="B55" s="25" t="s">
        <v>46</v>
      </c>
      <c r="C55" s="15">
        <v>311768</v>
      </c>
      <c r="D55" s="22">
        <v>78356.33244931001</v>
      </c>
      <c r="E55" s="15">
        <v>10930</v>
      </c>
      <c r="F55" s="22">
        <v>6034.047167</v>
      </c>
      <c r="G55" s="15">
        <v>4</v>
      </c>
      <c r="H55" s="22">
        <v>2.34492</v>
      </c>
      <c r="I55" s="15">
        <v>2918</v>
      </c>
      <c r="J55" s="22">
        <v>1461.838006</v>
      </c>
      <c r="K55" s="16">
        <v>152393</v>
      </c>
      <c r="L55" s="28">
        <v>85142.794366</v>
      </c>
      <c r="M55" s="16">
        <v>147588</v>
      </c>
      <c r="N55" s="28">
        <v>73283.944536</v>
      </c>
      <c r="O55" s="31">
        <v>0</v>
      </c>
      <c r="P55" s="16">
        <v>0</v>
      </c>
      <c r="Q55" s="31">
        <v>0</v>
      </c>
      <c r="R55" s="16">
        <v>83165</v>
      </c>
      <c r="S55" s="40">
        <v>24191.183312809997</v>
      </c>
      <c r="T55" s="20">
        <f t="shared" si="2"/>
        <v>708766</v>
      </c>
      <c r="U55" s="28">
        <f t="shared" si="3"/>
        <v>268472.48475712</v>
      </c>
    </row>
    <row r="56" spans="2:21" ht="18">
      <c r="B56" s="25" t="s">
        <v>47</v>
      </c>
      <c r="C56" s="15">
        <v>70234</v>
      </c>
      <c r="D56" s="22">
        <v>18279.10239519</v>
      </c>
      <c r="E56" s="15">
        <v>2871</v>
      </c>
      <c r="F56" s="22">
        <v>2074.406191</v>
      </c>
      <c r="G56" s="15">
        <v>1173</v>
      </c>
      <c r="H56" s="22">
        <v>142.36089</v>
      </c>
      <c r="I56" s="15">
        <v>1996</v>
      </c>
      <c r="J56" s="22">
        <v>449.39181</v>
      </c>
      <c r="K56" s="16">
        <v>45443</v>
      </c>
      <c r="L56" s="28">
        <v>30681.993426</v>
      </c>
      <c r="M56" s="16">
        <v>44670</v>
      </c>
      <c r="N56" s="28">
        <v>21688.144407</v>
      </c>
      <c r="O56" s="31">
        <v>8</v>
      </c>
      <c r="P56" s="16">
        <v>0</v>
      </c>
      <c r="Q56" s="31">
        <v>0</v>
      </c>
      <c r="R56" s="16">
        <v>14758</v>
      </c>
      <c r="S56" s="40">
        <v>4013.6034672600003</v>
      </c>
      <c r="T56" s="20">
        <f t="shared" si="2"/>
        <v>181153</v>
      </c>
      <c r="U56" s="28">
        <f t="shared" si="3"/>
        <v>77329.00258645</v>
      </c>
    </row>
    <row r="57" spans="2:21" ht="18">
      <c r="B57" s="25" t="s">
        <v>48</v>
      </c>
      <c r="C57" s="15">
        <v>157924</v>
      </c>
      <c r="D57" s="22">
        <v>41478.248451240004</v>
      </c>
      <c r="E57" s="15">
        <v>8252</v>
      </c>
      <c r="F57" s="22">
        <v>3180.850828</v>
      </c>
      <c r="G57" s="15">
        <v>76</v>
      </c>
      <c r="H57" s="22">
        <v>21.635609</v>
      </c>
      <c r="I57" s="15">
        <v>3340</v>
      </c>
      <c r="J57" s="22">
        <v>1353.63485</v>
      </c>
      <c r="K57" s="16">
        <v>77850</v>
      </c>
      <c r="L57" s="28">
        <v>41478.617716</v>
      </c>
      <c r="M57" s="16">
        <v>78701</v>
      </c>
      <c r="N57" s="28">
        <v>33159.831632</v>
      </c>
      <c r="O57" s="31">
        <v>0</v>
      </c>
      <c r="P57" s="16">
        <v>0</v>
      </c>
      <c r="Q57" s="31">
        <v>0</v>
      </c>
      <c r="R57" s="16">
        <v>35557</v>
      </c>
      <c r="S57" s="40">
        <v>10858.516714700001</v>
      </c>
      <c r="T57" s="20">
        <f t="shared" si="2"/>
        <v>361700</v>
      </c>
      <c r="U57" s="28">
        <f t="shared" si="3"/>
        <v>131531.33580094</v>
      </c>
    </row>
    <row r="58" spans="2:21" ht="18">
      <c r="B58" s="25" t="s">
        <v>49</v>
      </c>
      <c r="C58" s="15">
        <v>1030231</v>
      </c>
      <c r="D58" s="22">
        <v>179148.56027704006</v>
      </c>
      <c r="E58" s="15">
        <v>9641</v>
      </c>
      <c r="F58" s="22">
        <v>6730.619125</v>
      </c>
      <c r="G58" s="15">
        <v>460</v>
      </c>
      <c r="H58" s="22">
        <v>113.985981</v>
      </c>
      <c r="I58" s="15">
        <v>28008</v>
      </c>
      <c r="J58" s="22">
        <v>11293.614712</v>
      </c>
      <c r="K58" s="16">
        <v>255421</v>
      </c>
      <c r="L58" s="28">
        <v>156694.021084</v>
      </c>
      <c r="M58" s="16">
        <v>308727</v>
      </c>
      <c r="N58" s="28">
        <v>141870.396526</v>
      </c>
      <c r="O58" s="31">
        <v>0</v>
      </c>
      <c r="P58" s="16">
        <v>0</v>
      </c>
      <c r="Q58" s="31">
        <v>0</v>
      </c>
      <c r="R58" s="16">
        <v>179806</v>
      </c>
      <c r="S58" s="40">
        <v>49912.31080429</v>
      </c>
      <c r="T58" s="20">
        <f t="shared" si="2"/>
        <v>1812294</v>
      </c>
      <c r="U58" s="28">
        <f t="shared" si="3"/>
        <v>545763.5085093301</v>
      </c>
    </row>
    <row r="59" spans="2:21" ht="18">
      <c r="B59" s="25" t="s">
        <v>50</v>
      </c>
      <c r="C59" s="15">
        <v>509</v>
      </c>
      <c r="D59" s="22">
        <v>428.89861481</v>
      </c>
      <c r="E59" s="15">
        <v>378</v>
      </c>
      <c r="F59" s="22">
        <v>270.995212</v>
      </c>
      <c r="G59" s="15">
        <v>0</v>
      </c>
      <c r="H59" s="22">
        <v>0</v>
      </c>
      <c r="I59" s="15">
        <v>22</v>
      </c>
      <c r="J59" s="22">
        <v>4.0265</v>
      </c>
      <c r="K59" s="16">
        <v>1749</v>
      </c>
      <c r="L59" s="28">
        <v>1159.047334</v>
      </c>
      <c r="M59" s="16">
        <v>1754</v>
      </c>
      <c r="N59" s="28">
        <v>1260.215281</v>
      </c>
      <c r="O59" s="31">
        <v>0</v>
      </c>
      <c r="P59" s="16">
        <v>0</v>
      </c>
      <c r="Q59" s="31">
        <v>0</v>
      </c>
      <c r="R59" s="16">
        <v>83</v>
      </c>
      <c r="S59" s="40">
        <v>48.815824</v>
      </c>
      <c r="T59" s="20">
        <f t="shared" si="2"/>
        <v>4495</v>
      </c>
      <c r="U59" s="28">
        <f t="shared" si="3"/>
        <v>3171.9987658100004</v>
      </c>
    </row>
    <row r="60" spans="2:21" ht="18">
      <c r="B60" s="25" t="s">
        <v>51</v>
      </c>
      <c r="C60" s="15">
        <v>669</v>
      </c>
      <c r="D60" s="22">
        <v>575.3867189</v>
      </c>
      <c r="E60" s="15">
        <v>236</v>
      </c>
      <c r="F60" s="22">
        <v>353.254792</v>
      </c>
      <c r="G60" s="15">
        <v>0</v>
      </c>
      <c r="H60" s="22">
        <v>0</v>
      </c>
      <c r="I60" s="15">
        <v>6</v>
      </c>
      <c r="J60" s="22">
        <v>1.264691</v>
      </c>
      <c r="K60" s="16">
        <v>2799</v>
      </c>
      <c r="L60" s="28">
        <v>2146.225997</v>
      </c>
      <c r="M60" s="16">
        <v>1849</v>
      </c>
      <c r="N60" s="28">
        <v>1642.506572</v>
      </c>
      <c r="O60" s="31">
        <v>0</v>
      </c>
      <c r="P60" s="16">
        <v>0</v>
      </c>
      <c r="Q60" s="31">
        <v>0</v>
      </c>
      <c r="R60" s="16">
        <v>102</v>
      </c>
      <c r="S60" s="41">
        <v>76.600977</v>
      </c>
      <c r="T60" s="20">
        <f t="shared" si="2"/>
        <v>5661</v>
      </c>
      <c r="U60" s="28">
        <f t="shared" si="3"/>
        <v>4795.2397479</v>
      </c>
    </row>
    <row r="61" spans="2:22" ht="18">
      <c r="B61" s="18" t="s">
        <v>0</v>
      </c>
      <c r="C61" s="33">
        <f aca="true" t="shared" si="4" ref="C61:U61">SUM(C28:C60)</f>
        <v>8908559</v>
      </c>
      <c r="D61" s="34">
        <f t="shared" si="4"/>
        <v>1842886.2259963902</v>
      </c>
      <c r="E61" s="33">
        <f t="shared" si="4"/>
        <v>257969</v>
      </c>
      <c r="F61" s="34">
        <f t="shared" si="4"/>
        <v>169036.08144100002</v>
      </c>
      <c r="G61" s="33">
        <f t="shared" si="4"/>
        <v>31773</v>
      </c>
      <c r="H61" s="34">
        <f t="shared" si="4"/>
        <v>4234.810737</v>
      </c>
      <c r="I61" s="33">
        <f t="shared" si="4"/>
        <v>163768</v>
      </c>
      <c r="J61" s="34">
        <f t="shared" si="4"/>
        <v>64862.165386000015</v>
      </c>
      <c r="K61" s="33">
        <f t="shared" si="4"/>
        <v>3515357</v>
      </c>
      <c r="L61" s="34">
        <f t="shared" si="4"/>
        <v>1897928.32866</v>
      </c>
      <c r="M61" s="33">
        <f t="shared" si="4"/>
        <v>3737460</v>
      </c>
      <c r="N61" s="34">
        <f t="shared" si="4"/>
        <v>1655395.89803</v>
      </c>
      <c r="O61" s="33">
        <f t="shared" si="4"/>
        <v>67</v>
      </c>
      <c r="P61" s="33">
        <f t="shared" si="4"/>
        <v>3</v>
      </c>
      <c r="Q61" s="33">
        <f t="shared" si="4"/>
        <v>30</v>
      </c>
      <c r="R61" s="33">
        <f t="shared" si="4"/>
        <v>1962739</v>
      </c>
      <c r="S61" s="34">
        <f t="shared" si="4"/>
        <v>627847.4286848502</v>
      </c>
      <c r="T61" s="33">
        <f t="shared" si="4"/>
        <v>18577725</v>
      </c>
      <c r="U61" s="19">
        <f t="shared" si="4"/>
        <v>6262190.938935241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1" t="s">
        <v>67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2:23" ht="72">
      <c r="B64" s="4"/>
      <c r="C64" s="62"/>
      <c r="D64" s="63"/>
      <c r="E64" s="64" t="s">
        <v>1</v>
      </c>
      <c r="F64" s="65"/>
      <c r="G64" s="57" t="s">
        <v>2</v>
      </c>
      <c r="H64" s="58"/>
      <c r="I64" s="57" t="s">
        <v>6</v>
      </c>
      <c r="J64" s="58"/>
      <c r="K64" s="57" t="s">
        <v>62</v>
      </c>
      <c r="L64" s="58"/>
      <c r="M64" s="57" t="s">
        <v>68</v>
      </c>
      <c r="N64" s="58"/>
      <c r="O64" s="57" t="s">
        <v>69</v>
      </c>
      <c r="P64" s="58"/>
      <c r="Q64" s="48" t="s">
        <v>65</v>
      </c>
      <c r="R64" s="48" t="s">
        <v>66</v>
      </c>
      <c r="S64" s="48" t="s">
        <v>3</v>
      </c>
      <c r="T64" s="66" t="s">
        <v>7</v>
      </c>
      <c r="U64" s="66"/>
      <c r="V64" s="57" t="s">
        <v>0</v>
      </c>
      <c r="W64" s="58"/>
    </row>
    <row r="65" spans="2:23" ht="18">
      <c r="B65" s="4" t="s">
        <v>12</v>
      </c>
      <c r="C65" s="59" t="s">
        <v>70</v>
      </c>
      <c r="D65" s="60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8</v>
      </c>
      <c r="C66" s="55" t="s">
        <v>71</v>
      </c>
      <c r="D66" s="56"/>
      <c r="E66" s="15">
        <v>678673</v>
      </c>
      <c r="F66" s="22">
        <v>133789.181111</v>
      </c>
      <c r="G66" s="15">
        <v>27</v>
      </c>
      <c r="H66" s="22">
        <v>205.156</v>
      </c>
      <c r="I66" s="15">
        <v>0</v>
      </c>
      <c r="J66" s="22">
        <v>0</v>
      </c>
      <c r="K66" s="15">
        <v>0</v>
      </c>
      <c r="L66" s="21">
        <v>0</v>
      </c>
      <c r="M66" s="16">
        <v>5507</v>
      </c>
      <c r="N66" s="28">
        <v>4125.487432</v>
      </c>
      <c r="O66" s="16">
        <v>23025</v>
      </c>
      <c r="P66" s="28">
        <v>6220.191363</v>
      </c>
      <c r="Q66" s="31">
        <v>0</v>
      </c>
      <c r="R66" s="16">
        <v>0</v>
      </c>
      <c r="S66" s="31">
        <v>0</v>
      </c>
      <c r="T66" s="16">
        <v>993</v>
      </c>
      <c r="U66" s="27">
        <v>201.36081</v>
      </c>
      <c r="V66" s="37">
        <f>E66+G66+I66+K66+M66+O66+Q66+R66+S66+T66</f>
        <v>708225</v>
      </c>
      <c r="W66" s="28">
        <f>F66+H66+J66+L66+N66+P66+U66</f>
        <v>144541.376716</v>
      </c>
    </row>
    <row r="67" spans="1:23" ht="18">
      <c r="A67" s="40"/>
      <c r="B67" s="50" t="s">
        <v>8</v>
      </c>
      <c r="C67" s="55" t="s">
        <v>72</v>
      </c>
      <c r="D67" s="56"/>
      <c r="E67" s="15">
        <v>88804</v>
      </c>
      <c r="F67" s="22">
        <v>16589.369594</v>
      </c>
      <c r="G67" s="15">
        <v>42986</v>
      </c>
      <c r="H67" s="22">
        <v>13423.762351</v>
      </c>
      <c r="I67" s="15">
        <v>0</v>
      </c>
      <c r="J67" s="22">
        <v>0</v>
      </c>
      <c r="K67" s="15">
        <v>30208</v>
      </c>
      <c r="L67" s="22">
        <v>19730.21786</v>
      </c>
      <c r="M67" s="16">
        <v>56862</v>
      </c>
      <c r="N67" s="28">
        <v>17451.744467</v>
      </c>
      <c r="O67" s="16">
        <v>44730</v>
      </c>
      <c r="P67" s="28">
        <v>20761.88438</v>
      </c>
      <c r="Q67" s="31">
        <v>12</v>
      </c>
      <c r="R67" s="16">
        <v>0</v>
      </c>
      <c r="S67" s="31">
        <v>0</v>
      </c>
      <c r="T67" s="16">
        <v>21721</v>
      </c>
      <c r="U67" s="28">
        <v>5788.084572</v>
      </c>
      <c r="V67" s="20">
        <f aca="true" t="shared" si="5" ref="V67:V115">E67+G67+I67+K67+M67+O67+Q67+R67+S67+T67</f>
        <v>285323</v>
      </c>
      <c r="W67" s="28">
        <f aca="true" t="shared" si="6" ref="W67:W115">F67+H67+J67+L67+N67+P67+U67</f>
        <v>93745.06322400001</v>
      </c>
    </row>
    <row r="68" spans="1:23" ht="18">
      <c r="A68" s="40"/>
      <c r="B68" s="50" t="s">
        <v>8</v>
      </c>
      <c r="C68" s="55" t="s">
        <v>73</v>
      </c>
      <c r="D68" s="56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0</v>
      </c>
      <c r="N68" s="28">
        <v>0</v>
      </c>
      <c r="O68" s="16">
        <v>14</v>
      </c>
      <c r="P68" s="28">
        <v>3.366533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12187</v>
      </c>
      <c r="W68" s="28">
        <f t="shared" si="6"/>
        <v>2527.2289828999988</v>
      </c>
    </row>
    <row r="69" spans="1:23" ht="18">
      <c r="A69" s="40"/>
      <c r="B69" s="50" t="s">
        <v>8</v>
      </c>
      <c r="C69" s="55" t="s">
        <v>74</v>
      </c>
      <c r="D69" s="56"/>
      <c r="E69" s="15">
        <v>416888</v>
      </c>
      <c r="F69" s="22">
        <v>24569.164141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31121</v>
      </c>
      <c r="N69" s="28">
        <v>7349.883341</v>
      </c>
      <c r="O69" s="16">
        <v>15605</v>
      </c>
      <c r="P69" s="28">
        <v>4320.545013</v>
      </c>
      <c r="Q69" s="31">
        <v>0</v>
      </c>
      <c r="R69" s="16">
        <v>0</v>
      </c>
      <c r="S69" s="31">
        <v>0</v>
      </c>
      <c r="T69" s="16">
        <v>8483</v>
      </c>
      <c r="U69" s="28">
        <v>2241.739875</v>
      </c>
      <c r="V69" s="20">
        <f t="shared" si="5"/>
        <v>472097</v>
      </c>
      <c r="W69" s="28">
        <f t="shared" si="6"/>
        <v>38481.332370000004</v>
      </c>
    </row>
    <row r="70" spans="1:23" ht="18">
      <c r="A70" s="40"/>
      <c r="B70" s="50" t="s">
        <v>8</v>
      </c>
      <c r="C70" s="55" t="s">
        <v>75</v>
      </c>
      <c r="D70" s="56"/>
      <c r="E70" s="15">
        <v>656404</v>
      </c>
      <c r="F70" s="22">
        <v>50972.68846670997</v>
      </c>
      <c r="G70" s="15">
        <v>0</v>
      </c>
      <c r="H70" s="22">
        <v>0</v>
      </c>
      <c r="I70" s="15">
        <v>0</v>
      </c>
      <c r="J70" s="22">
        <v>0</v>
      </c>
      <c r="K70" s="15">
        <v>7473</v>
      </c>
      <c r="L70" s="22">
        <v>1163.040401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663877</v>
      </c>
      <c r="W70" s="28">
        <f t="shared" si="6"/>
        <v>52135.72886770997</v>
      </c>
    </row>
    <row r="71" spans="1:23" ht="18">
      <c r="A71" s="40"/>
      <c r="B71" s="50" t="s">
        <v>8</v>
      </c>
      <c r="C71" s="55" t="s">
        <v>76</v>
      </c>
      <c r="D71" s="56"/>
      <c r="E71" s="15">
        <v>1135006</v>
      </c>
      <c r="F71" s="22">
        <v>185758.149914</v>
      </c>
      <c r="G71" s="15">
        <v>0</v>
      </c>
      <c r="H71" s="22">
        <v>0</v>
      </c>
      <c r="I71" s="15">
        <v>0</v>
      </c>
      <c r="J71" s="22">
        <v>0</v>
      </c>
      <c r="K71" s="15">
        <v>0</v>
      </c>
      <c r="L71" s="22">
        <v>0</v>
      </c>
      <c r="M71" s="16">
        <v>47646</v>
      </c>
      <c r="N71" s="28">
        <v>36258.904103</v>
      </c>
      <c r="O71" s="16">
        <v>101530</v>
      </c>
      <c r="P71" s="28">
        <v>28305.750152</v>
      </c>
      <c r="Q71" s="31">
        <v>0</v>
      </c>
      <c r="R71" s="16">
        <v>0</v>
      </c>
      <c r="S71" s="31">
        <v>0</v>
      </c>
      <c r="T71" s="16">
        <v>25774</v>
      </c>
      <c r="U71" s="28">
        <v>7295.63539</v>
      </c>
      <c r="V71" s="20">
        <f t="shared" si="5"/>
        <v>1309956</v>
      </c>
      <c r="W71" s="28">
        <f t="shared" si="6"/>
        <v>257618.43955900002</v>
      </c>
    </row>
    <row r="72" spans="1:23" ht="18">
      <c r="A72" s="40"/>
      <c r="B72" s="50" t="s">
        <v>8</v>
      </c>
      <c r="C72" s="55" t="s">
        <v>77</v>
      </c>
      <c r="D72" s="56"/>
      <c r="E72" s="15">
        <v>301004</v>
      </c>
      <c r="F72" s="22">
        <v>138457.571454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2876</v>
      </c>
      <c r="N72" s="28">
        <v>2410.955708</v>
      </c>
      <c r="O72" s="16">
        <v>0</v>
      </c>
      <c r="P72" s="28">
        <v>0</v>
      </c>
      <c r="Q72" s="31">
        <v>0</v>
      </c>
      <c r="R72" s="16">
        <v>0</v>
      </c>
      <c r="S72" s="31">
        <v>0</v>
      </c>
      <c r="T72" s="16">
        <v>0</v>
      </c>
      <c r="U72" s="28">
        <v>0</v>
      </c>
      <c r="V72" s="20">
        <f t="shared" si="5"/>
        <v>303880</v>
      </c>
      <c r="W72" s="28">
        <f t="shared" si="6"/>
        <v>140868.52716199998</v>
      </c>
    </row>
    <row r="73" spans="1:23" ht="18">
      <c r="A73" s="40"/>
      <c r="B73" s="50" t="s">
        <v>8</v>
      </c>
      <c r="C73" s="55" t="s">
        <v>78</v>
      </c>
      <c r="D73" s="56"/>
      <c r="E73" s="15">
        <v>0</v>
      </c>
      <c r="F73" s="22">
        <v>0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0</v>
      </c>
      <c r="N73" s="28">
        <v>0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136816</v>
      </c>
      <c r="U73" s="28">
        <v>55547.429433</v>
      </c>
      <c r="V73" s="20">
        <f t="shared" si="5"/>
        <v>136816</v>
      </c>
      <c r="W73" s="28">
        <f t="shared" si="6"/>
        <v>55547.429433</v>
      </c>
    </row>
    <row r="74" spans="1:23" ht="18">
      <c r="A74" s="40"/>
      <c r="B74" s="50" t="s">
        <v>8</v>
      </c>
      <c r="C74" s="55" t="s">
        <v>79</v>
      </c>
      <c r="D74" s="56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0</v>
      </c>
      <c r="U74" s="28">
        <v>0</v>
      </c>
      <c r="V74" s="20">
        <f t="shared" si="5"/>
        <v>0</v>
      </c>
      <c r="W74" s="28">
        <f t="shared" si="6"/>
        <v>0</v>
      </c>
    </row>
    <row r="75" spans="1:23" ht="18">
      <c r="A75" s="40"/>
      <c r="B75" s="50" t="s">
        <v>8</v>
      </c>
      <c r="C75" s="55" t="s">
        <v>80</v>
      </c>
      <c r="D75" s="56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19865</v>
      </c>
      <c r="U75" s="28">
        <v>4399.97608595</v>
      </c>
      <c r="V75" s="20">
        <f t="shared" si="5"/>
        <v>19865</v>
      </c>
      <c r="W75" s="28">
        <f t="shared" si="6"/>
        <v>4399.97608595</v>
      </c>
    </row>
    <row r="76" spans="1:23" ht="18">
      <c r="A76" s="40"/>
      <c r="B76" s="50" t="s">
        <v>8</v>
      </c>
      <c r="C76" s="55" t="s">
        <v>81</v>
      </c>
      <c r="D76" s="56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0</v>
      </c>
      <c r="U76" s="28">
        <v>0</v>
      </c>
      <c r="V76" s="20">
        <f t="shared" si="5"/>
        <v>0</v>
      </c>
      <c r="W76" s="28">
        <f t="shared" si="6"/>
        <v>0</v>
      </c>
    </row>
    <row r="77" spans="1:23" ht="18">
      <c r="A77" s="40"/>
      <c r="B77" s="50" t="s">
        <v>8</v>
      </c>
      <c r="C77" s="55" t="s">
        <v>82</v>
      </c>
      <c r="D77" s="56"/>
      <c r="E77" s="15">
        <v>214543</v>
      </c>
      <c r="F77" s="22">
        <v>77758.265479</v>
      </c>
      <c r="G77" s="15">
        <v>21</v>
      </c>
      <c r="H77" s="22">
        <v>8177.900619</v>
      </c>
      <c r="I77" s="15">
        <v>0</v>
      </c>
      <c r="J77" s="22">
        <v>0</v>
      </c>
      <c r="K77" s="15">
        <v>0</v>
      </c>
      <c r="L77" s="22">
        <v>0</v>
      </c>
      <c r="M77" s="16">
        <v>3320</v>
      </c>
      <c r="N77" s="28">
        <v>2842.968697</v>
      </c>
      <c r="O77" s="16">
        <v>13243</v>
      </c>
      <c r="P77" s="28">
        <v>3642.446664</v>
      </c>
      <c r="Q77" s="31">
        <v>0</v>
      </c>
      <c r="R77" s="16">
        <v>0</v>
      </c>
      <c r="S77" s="31">
        <v>0</v>
      </c>
      <c r="T77" s="16">
        <v>21</v>
      </c>
      <c r="U77" s="28">
        <v>6.4158</v>
      </c>
      <c r="V77" s="20">
        <f t="shared" si="5"/>
        <v>231148</v>
      </c>
      <c r="W77" s="28">
        <f t="shared" si="6"/>
        <v>92427.997259</v>
      </c>
    </row>
    <row r="78" spans="1:23" ht="18">
      <c r="A78" s="40"/>
      <c r="B78" s="50" t="s">
        <v>8</v>
      </c>
      <c r="C78" s="55" t="s">
        <v>121</v>
      </c>
      <c r="D78" s="56"/>
      <c r="E78" s="15">
        <v>0</v>
      </c>
      <c r="F78" s="22">
        <v>0</v>
      </c>
      <c r="G78" s="15">
        <v>0</v>
      </c>
      <c r="H78" s="22">
        <v>0</v>
      </c>
      <c r="I78" s="15">
        <v>0</v>
      </c>
      <c r="J78" s="22">
        <v>0</v>
      </c>
      <c r="K78" s="15">
        <v>0</v>
      </c>
      <c r="L78" s="22">
        <v>0</v>
      </c>
      <c r="M78" s="16">
        <v>1933</v>
      </c>
      <c r="N78" s="28">
        <v>459.883092</v>
      </c>
      <c r="O78" s="16">
        <v>1147</v>
      </c>
      <c r="P78" s="28">
        <v>847.573309</v>
      </c>
      <c r="Q78" s="31">
        <v>0</v>
      </c>
      <c r="R78" s="16">
        <v>0</v>
      </c>
      <c r="S78" s="31">
        <v>0</v>
      </c>
      <c r="T78" s="16">
        <v>16496</v>
      </c>
      <c r="U78" s="28">
        <v>4073.699779</v>
      </c>
      <c r="V78" s="20">
        <f t="shared" si="5"/>
        <v>19576</v>
      </c>
      <c r="W78" s="28">
        <f t="shared" si="6"/>
        <v>5381.15618</v>
      </c>
    </row>
    <row r="79" spans="1:23" ht="18">
      <c r="A79" s="40"/>
      <c r="B79" s="50" t="s">
        <v>8</v>
      </c>
      <c r="C79" s="55" t="s">
        <v>83</v>
      </c>
      <c r="D79" s="56"/>
      <c r="E79" s="15">
        <v>3535018</v>
      </c>
      <c r="F79" s="22">
        <v>1013192.2448926793</v>
      </c>
      <c r="G79" s="15">
        <v>214935</v>
      </c>
      <c r="H79" s="22">
        <v>147229.262471</v>
      </c>
      <c r="I79" s="15">
        <v>0</v>
      </c>
      <c r="J79" s="22">
        <v>0</v>
      </c>
      <c r="K79" s="15">
        <v>0</v>
      </c>
      <c r="L79" s="22">
        <v>0</v>
      </c>
      <c r="M79" s="16">
        <v>3056272</v>
      </c>
      <c r="N79" s="28">
        <v>1738972.836722</v>
      </c>
      <c r="O79" s="16">
        <v>3500218</v>
      </c>
      <c r="P79" s="28">
        <v>1577651.955596</v>
      </c>
      <c r="Q79" s="31">
        <v>0</v>
      </c>
      <c r="R79" s="16">
        <v>0</v>
      </c>
      <c r="S79" s="31">
        <v>0</v>
      </c>
      <c r="T79" s="16">
        <v>293669</v>
      </c>
      <c r="U79" s="28">
        <v>95348.70536</v>
      </c>
      <c r="V79" s="20">
        <f t="shared" si="5"/>
        <v>10600112</v>
      </c>
      <c r="W79" s="28">
        <f t="shared" si="6"/>
        <v>4572395.005041679</v>
      </c>
    </row>
    <row r="80" spans="1:23" ht="18">
      <c r="A80" s="40"/>
      <c r="B80" s="50" t="s">
        <v>8</v>
      </c>
      <c r="C80" s="55" t="s">
        <v>84</v>
      </c>
      <c r="D80" s="56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1176</v>
      </c>
      <c r="N80" s="28">
        <v>168.34743</v>
      </c>
      <c r="O80" s="16">
        <v>500</v>
      </c>
      <c r="P80" s="28">
        <v>88.927711</v>
      </c>
      <c r="Q80" s="31">
        <v>0</v>
      </c>
      <c r="R80" s="16">
        <v>0</v>
      </c>
      <c r="S80" s="31">
        <v>0</v>
      </c>
      <c r="T80" s="16">
        <v>6473</v>
      </c>
      <c r="U80" s="28">
        <v>1670.709522</v>
      </c>
      <c r="V80" s="20">
        <f t="shared" si="5"/>
        <v>8149</v>
      </c>
      <c r="W80" s="28">
        <f t="shared" si="6"/>
        <v>1927.9846630000002</v>
      </c>
    </row>
    <row r="81" spans="1:23" ht="18">
      <c r="A81" s="40"/>
      <c r="B81" s="50" t="s">
        <v>8</v>
      </c>
      <c r="C81" s="55" t="s">
        <v>85</v>
      </c>
      <c r="D81" s="56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8</v>
      </c>
      <c r="C82" s="55" t="s">
        <v>86</v>
      </c>
      <c r="D82" s="56"/>
      <c r="E82" s="15">
        <v>108012</v>
      </c>
      <c r="F82" s="22">
        <v>32853.067406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3066</v>
      </c>
      <c r="N82" s="28">
        <v>4475.683324</v>
      </c>
      <c r="O82" s="16">
        <v>23255</v>
      </c>
      <c r="P82" s="28">
        <v>7625.348829</v>
      </c>
      <c r="Q82" s="31">
        <v>0</v>
      </c>
      <c r="R82" s="16">
        <v>0</v>
      </c>
      <c r="S82" s="31">
        <v>0</v>
      </c>
      <c r="T82" s="16">
        <v>983</v>
      </c>
      <c r="U82" s="28">
        <v>267.446348</v>
      </c>
      <c r="V82" s="20">
        <f t="shared" si="5"/>
        <v>135316</v>
      </c>
      <c r="W82" s="28">
        <f t="shared" si="6"/>
        <v>45221.545907</v>
      </c>
    </row>
    <row r="83" spans="1:23" ht="18">
      <c r="A83" s="40"/>
      <c r="B83" s="50" t="s">
        <v>8</v>
      </c>
      <c r="C83" s="55" t="s">
        <v>87</v>
      </c>
      <c r="D83" s="56"/>
      <c r="E83" s="15">
        <v>364426</v>
      </c>
      <c r="F83" s="22">
        <v>45750.302968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200593</v>
      </c>
      <c r="N83" s="28">
        <v>66554.610134</v>
      </c>
      <c r="O83" s="16">
        <v>8990</v>
      </c>
      <c r="P83" s="28">
        <v>2966.843</v>
      </c>
      <c r="Q83" s="31">
        <v>0</v>
      </c>
      <c r="R83" s="16">
        <v>0</v>
      </c>
      <c r="S83" s="31">
        <v>0</v>
      </c>
      <c r="T83" s="16">
        <v>157988</v>
      </c>
      <c r="U83" s="28">
        <v>55600.325713</v>
      </c>
      <c r="V83" s="20">
        <f t="shared" si="5"/>
        <v>731997</v>
      </c>
      <c r="W83" s="28">
        <f t="shared" si="6"/>
        <v>170872.08181499998</v>
      </c>
    </row>
    <row r="84" spans="1:23" ht="18">
      <c r="A84" s="40"/>
      <c r="B84" s="50" t="s">
        <v>8</v>
      </c>
      <c r="C84" s="55" t="s">
        <v>88</v>
      </c>
      <c r="D84" s="56"/>
      <c r="E84" s="15">
        <v>1360419</v>
      </c>
      <c r="F84" s="22">
        <v>117431.788982</v>
      </c>
      <c r="G84" s="15">
        <v>0</v>
      </c>
      <c r="H84" s="22">
        <v>0</v>
      </c>
      <c r="I84" s="15">
        <v>0</v>
      </c>
      <c r="J84" s="22">
        <v>0</v>
      </c>
      <c r="K84" s="15">
        <v>3834</v>
      </c>
      <c r="L84" s="22">
        <v>767.214725</v>
      </c>
      <c r="M84" s="16">
        <v>101098</v>
      </c>
      <c r="N84" s="28">
        <v>15579.085708</v>
      </c>
      <c r="O84" s="16">
        <v>1268</v>
      </c>
      <c r="P84" s="28">
        <v>110.84</v>
      </c>
      <c r="Q84" s="31">
        <v>0</v>
      </c>
      <c r="R84" s="16">
        <v>0</v>
      </c>
      <c r="S84" s="31">
        <v>0</v>
      </c>
      <c r="T84" s="16">
        <v>155981</v>
      </c>
      <c r="U84" s="28">
        <v>46704.173148</v>
      </c>
      <c r="V84" s="20">
        <f t="shared" si="5"/>
        <v>1622600</v>
      </c>
      <c r="W84" s="28">
        <f t="shared" si="6"/>
        <v>180593.102563</v>
      </c>
    </row>
    <row r="85" spans="1:23" ht="18">
      <c r="A85" s="40"/>
      <c r="B85" s="50" t="s">
        <v>8</v>
      </c>
      <c r="C85" s="55" t="s">
        <v>89</v>
      </c>
      <c r="D85" s="56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8</v>
      </c>
      <c r="C86" s="55" t="s">
        <v>90</v>
      </c>
      <c r="D86" s="56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8</v>
      </c>
      <c r="C87" s="55" t="s">
        <v>117</v>
      </c>
      <c r="D87" s="56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8</v>
      </c>
      <c r="C88" s="55" t="s">
        <v>91</v>
      </c>
      <c r="D88" s="56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8</v>
      </c>
      <c r="C89" s="55" t="s">
        <v>92</v>
      </c>
      <c r="D89" s="56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0</v>
      </c>
      <c r="N89" s="28">
        <v>0</v>
      </c>
      <c r="O89" s="16">
        <v>0</v>
      </c>
      <c r="P89" s="28">
        <v>0</v>
      </c>
      <c r="Q89" s="31">
        <v>0</v>
      </c>
      <c r="R89" s="16">
        <v>0</v>
      </c>
      <c r="S89" s="31">
        <v>0</v>
      </c>
      <c r="T89" s="16">
        <v>0</v>
      </c>
      <c r="U89" s="28">
        <v>0</v>
      </c>
      <c r="V89" s="20">
        <f t="shared" si="5"/>
        <v>0</v>
      </c>
      <c r="W89" s="28">
        <f t="shared" si="6"/>
        <v>0</v>
      </c>
    </row>
    <row r="90" spans="1:23" ht="18">
      <c r="A90" s="40"/>
      <c r="B90" s="50" t="s">
        <v>9</v>
      </c>
      <c r="C90" s="55" t="s">
        <v>123</v>
      </c>
      <c r="D90" s="56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9</v>
      </c>
      <c r="C91" s="55" t="s">
        <v>114</v>
      </c>
      <c r="D91" s="56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9</v>
      </c>
      <c r="C92" s="55" t="s">
        <v>93</v>
      </c>
      <c r="D92" s="56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9</v>
      </c>
      <c r="C93" s="55" t="s">
        <v>94</v>
      </c>
      <c r="D93" s="56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9</v>
      </c>
      <c r="C94" s="55" t="s">
        <v>95</v>
      </c>
      <c r="D94" s="56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9</v>
      </c>
      <c r="C95" s="55" t="s">
        <v>96</v>
      </c>
      <c r="D95" s="56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9</v>
      </c>
      <c r="C96" s="55" t="s">
        <v>118</v>
      </c>
      <c r="D96" s="56"/>
      <c r="E96" s="15">
        <v>0</v>
      </c>
      <c r="F96" s="22">
        <v>0</v>
      </c>
      <c r="G96" s="15">
        <v>0</v>
      </c>
      <c r="H96" s="22">
        <v>0</v>
      </c>
      <c r="I96" s="15">
        <v>0</v>
      </c>
      <c r="J96" s="22">
        <v>0</v>
      </c>
      <c r="K96" s="15">
        <v>0</v>
      </c>
      <c r="L96" s="22">
        <v>0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0</v>
      </c>
      <c r="W96" s="28">
        <f t="shared" si="6"/>
        <v>0</v>
      </c>
    </row>
    <row r="97" spans="1:23" ht="18">
      <c r="A97" s="40"/>
      <c r="B97" s="50" t="s">
        <v>9</v>
      </c>
      <c r="C97" s="55" t="s">
        <v>119</v>
      </c>
      <c r="D97" s="56"/>
      <c r="E97" s="15">
        <v>22111</v>
      </c>
      <c r="F97" s="22">
        <v>1985.580877</v>
      </c>
      <c r="G97" s="15">
        <v>0</v>
      </c>
      <c r="H97" s="22">
        <v>0</v>
      </c>
      <c r="I97" s="15">
        <v>662</v>
      </c>
      <c r="J97" s="22">
        <v>457.921259</v>
      </c>
      <c r="K97" s="15">
        <v>91192</v>
      </c>
      <c r="L97" s="22">
        <v>39422.450158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113965</v>
      </c>
      <c r="W97" s="28">
        <f t="shared" si="6"/>
        <v>41865.952294</v>
      </c>
    </row>
    <row r="98" spans="1:23" ht="18">
      <c r="A98" s="40"/>
      <c r="B98" s="50" t="s">
        <v>9</v>
      </c>
      <c r="C98" s="55" t="s">
        <v>120</v>
      </c>
      <c r="D98" s="56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9</v>
      </c>
      <c r="C99" s="55" t="s">
        <v>97</v>
      </c>
      <c r="D99" s="56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9</v>
      </c>
      <c r="C100" s="55" t="s">
        <v>98</v>
      </c>
      <c r="D100" s="56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9</v>
      </c>
      <c r="C101" s="55" t="s">
        <v>99</v>
      </c>
      <c r="D101" s="56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157</v>
      </c>
      <c r="U101" s="28">
        <v>46.392914</v>
      </c>
      <c r="V101" s="20">
        <f t="shared" si="5"/>
        <v>157</v>
      </c>
      <c r="W101" s="28">
        <f t="shared" si="6"/>
        <v>46.392914</v>
      </c>
    </row>
    <row r="102" spans="1:23" ht="18">
      <c r="A102" s="40"/>
      <c r="B102" s="50" t="s">
        <v>9</v>
      </c>
      <c r="C102" s="55" t="s">
        <v>115</v>
      </c>
      <c r="D102" s="56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9</v>
      </c>
      <c r="C103" s="55" t="s">
        <v>100</v>
      </c>
      <c r="D103" s="56"/>
      <c r="E103" s="15">
        <v>0</v>
      </c>
      <c r="F103" s="22">
        <v>0</v>
      </c>
      <c r="G103" s="15">
        <v>0</v>
      </c>
      <c r="H103" s="22">
        <v>0</v>
      </c>
      <c r="I103" s="15">
        <v>31111</v>
      </c>
      <c r="J103" s="22">
        <v>3776.889478</v>
      </c>
      <c r="K103" s="15">
        <v>31061</v>
      </c>
      <c r="L103" s="22">
        <v>3779.242242</v>
      </c>
      <c r="M103" s="16">
        <v>46</v>
      </c>
      <c r="N103" s="28">
        <v>7.632</v>
      </c>
      <c r="O103" s="16">
        <v>5</v>
      </c>
      <c r="P103" s="28">
        <v>0.095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62223</v>
      </c>
      <c r="W103" s="28">
        <f t="shared" si="6"/>
        <v>7563.858719999999</v>
      </c>
    </row>
    <row r="104" spans="1:23" ht="18">
      <c r="A104" s="40"/>
      <c r="B104" s="50" t="s">
        <v>9</v>
      </c>
      <c r="C104" s="55" t="s">
        <v>101</v>
      </c>
      <c r="D104" s="56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1102715</v>
      </c>
      <c r="U104" s="28">
        <v>345287.156449</v>
      </c>
      <c r="V104" s="20">
        <f t="shared" si="5"/>
        <v>1102715</v>
      </c>
      <c r="W104" s="28">
        <f t="shared" si="6"/>
        <v>345287.156449</v>
      </c>
    </row>
    <row r="105" spans="1:23" ht="18">
      <c r="A105" s="40"/>
      <c r="B105" s="50" t="s">
        <v>60</v>
      </c>
      <c r="C105" s="55" t="s">
        <v>102</v>
      </c>
      <c r="D105" s="56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60</v>
      </c>
      <c r="C106" s="55" t="s">
        <v>103</v>
      </c>
      <c r="D106" s="56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60</v>
      </c>
      <c r="C107" s="55" t="s">
        <v>104</v>
      </c>
      <c r="D107" s="56"/>
      <c r="E107" s="15">
        <v>13050</v>
      </c>
      <c r="F107" s="22">
        <v>1111.671362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632</v>
      </c>
      <c r="N107" s="28">
        <v>134.749014</v>
      </c>
      <c r="O107" s="16">
        <v>179</v>
      </c>
      <c r="P107" s="28">
        <v>55.2854</v>
      </c>
      <c r="Q107" s="31">
        <v>0</v>
      </c>
      <c r="R107" s="16">
        <v>0</v>
      </c>
      <c r="S107" s="31">
        <v>0</v>
      </c>
      <c r="T107" s="16">
        <v>747</v>
      </c>
      <c r="U107" s="28">
        <v>222.125646</v>
      </c>
      <c r="V107" s="20">
        <f t="shared" si="5"/>
        <v>14608</v>
      </c>
      <c r="W107" s="28">
        <f t="shared" si="6"/>
        <v>1523.831422</v>
      </c>
    </row>
    <row r="108" spans="1:23" ht="18">
      <c r="A108" s="40"/>
      <c r="B108" s="50" t="s">
        <v>60</v>
      </c>
      <c r="C108" s="55" t="s">
        <v>105</v>
      </c>
      <c r="D108" s="56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60</v>
      </c>
      <c r="C109" s="55" t="s">
        <v>106</v>
      </c>
      <c r="D109" s="56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55" t="s">
        <v>107</v>
      </c>
      <c r="D110" s="56"/>
      <c r="E110" s="15">
        <v>1887</v>
      </c>
      <c r="F110" s="22">
        <v>39.2229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313</v>
      </c>
      <c r="N110" s="28">
        <v>106.674016</v>
      </c>
      <c r="O110" s="16">
        <v>88</v>
      </c>
      <c r="P110" s="28">
        <v>139.961828</v>
      </c>
      <c r="Q110" s="31">
        <v>55</v>
      </c>
      <c r="R110" s="16">
        <v>3</v>
      </c>
      <c r="S110" s="31">
        <v>30</v>
      </c>
      <c r="T110" s="16">
        <v>216</v>
      </c>
      <c r="U110" s="28">
        <v>116.538656</v>
      </c>
      <c r="V110" s="20">
        <f t="shared" si="5"/>
        <v>2592</v>
      </c>
      <c r="W110" s="28">
        <f t="shared" si="6"/>
        <v>402.3974</v>
      </c>
    </row>
    <row r="111" spans="1:23" ht="18">
      <c r="A111" s="40"/>
      <c r="B111" s="50" t="s">
        <v>61</v>
      </c>
      <c r="C111" s="55" t="s">
        <v>108</v>
      </c>
      <c r="D111" s="56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2896</v>
      </c>
      <c r="N111" s="28">
        <v>1028.883472</v>
      </c>
      <c r="O111" s="16">
        <v>1988</v>
      </c>
      <c r="P111" s="28">
        <v>1164.887985</v>
      </c>
      <c r="Q111" s="31">
        <v>0</v>
      </c>
      <c r="R111" s="16">
        <v>0</v>
      </c>
      <c r="S111" s="31">
        <v>0</v>
      </c>
      <c r="T111" s="16">
        <v>1468</v>
      </c>
      <c r="U111" s="28">
        <v>505.650734</v>
      </c>
      <c r="V111" s="20">
        <f t="shared" si="5"/>
        <v>6352</v>
      </c>
      <c r="W111" s="28">
        <f t="shared" si="6"/>
        <v>2699.4221909999997</v>
      </c>
    </row>
    <row r="112" spans="1:23" ht="18">
      <c r="A112" s="40"/>
      <c r="B112" s="50" t="s">
        <v>61</v>
      </c>
      <c r="C112" s="55" t="s">
        <v>109</v>
      </c>
      <c r="D112" s="56"/>
      <c r="E112" s="15">
        <v>12314</v>
      </c>
      <c r="F112" s="22">
        <v>2627.956449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1675</v>
      </c>
      <c r="P112" s="28">
        <v>1489.995267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13989</v>
      </c>
      <c r="W112" s="28">
        <f t="shared" si="6"/>
        <v>4117.951716</v>
      </c>
    </row>
    <row r="113" spans="1:23" ht="18">
      <c r="A113" s="40"/>
      <c r="B113" s="50" t="s">
        <v>110</v>
      </c>
      <c r="C113" s="55" t="s">
        <v>111</v>
      </c>
      <c r="D113" s="56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110</v>
      </c>
      <c r="C114" s="55" t="s">
        <v>112</v>
      </c>
      <c r="D114" s="56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110</v>
      </c>
      <c r="C115" s="55" t="s">
        <v>113</v>
      </c>
      <c r="D115" s="56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2" t="s">
        <v>0</v>
      </c>
      <c r="C116" s="53"/>
      <c r="D116" s="54"/>
      <c r="E116" s="33">
        <f aca="true" t="shared" si="7" ref="E116:W116">SUM(E66:E115)</f>
        <v>8908559</v>
      </c>
      <c r="F116" s="34">
        <f t="shared" si="7"/>
        <v>1842886.2259963895</v>
      </c>
      <c r="G116" s="33">
        <f t="shared" si="7"/>
        <v>257969</v>
      </c>
      <c r="H116" s="34">
        <f t="shared" si="7"/>
        <v>169036.081441</v>
      </c>
      <c r="I116" s="33">
        <f t="shared" si="7"/>
        <v>31773</v>
      </c>
      <c r="J116" s="34">
        <f t="shared" si="7"/>
        <v>4234.810737</v>
      </c>
      <c r="K116" s="33">
        <f t="shared" si="7"/>
        <v>163768</v>
      </c>
      <c r="L116" s="34">
        <f t="shared" si="7"/>
        <v>64862.165386</v>
      </c>
      <c r="M116" s="33">
        <f t="shared" si="7"/>
        <v>3515357</v>
      </c>
      <c r="N116" s="34">
        <f t="shared" si="7"/>
        <v>1897928.32866</v>
      </c>
      <c r="O116" s="33">
        <f t="shared" si="7"/>
        <v>3737460</v>
      </c>
      <c r="P116" s="34">
        <f t="shared" si="7"/>
        <v>1655395.89803</v>
      </c>
      <c r="Q116" s="33">
        <f t="shared" si="7"/>
        <v>67</v>
      </c>
      <c r="R116" s="33">
        <f t="shared" si="7"/>
        <v>3</v>
      </c>
      <c r="S116" s="33">
        <f t="shared" si="7"/>
        <v>30</v>
      </c>
      <c r="T116" s="33">
        <f t="shared" si="7"/>
        <v>1962739</v>
      </c>
      <c r="U116" s="34">
        <f t="shared" si="7"/>
        <v>627847.4286848501</v>
      </c>
      <c r="V116" s="33">
        <f t="shared" si="7"/>
        <v>18577725</v>
      </c>
      <c r="W116" s="19">
        <f>SUM(W66:W115)</f>
        <v>6262190.938935241</v>
      </c>
    </row>
    <row r="117" spans="1:2" ht="12.75">
      <c r="A117" s="1"/>
      <c r="B117" s="3"/>
    </row>
    <row r="118" spans="1:2" ht="12.75">
      <c r="A118" s="1"/>
      <c r="B118" s="1" t="s">
        <v>53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</sheetData>
  <sheetProtection/>
  <mergeCells count="91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2017-09-04T20:27:14Z</dcterms:modified>
  <cp:category/>
  <cp:version/>
  <cp:contentType/>
  <cp:contentStatus/>
</cp:coreProperties>
</file>