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<sst xmlns="http://schemas.openxmlformats.org/spreadsheetml/2006/main" count="283" uniqueCount="124">
  <si>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</si>
  <si>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</si>
  <si>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</si>
  <si>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</si>
  <si>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</si>
  <si>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</si>
  <si>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</si>
  <si>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</si>
  <si>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</si>
  <si>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</si>
  <si>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</si>
  <si>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</si>
  <si>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</si>
  <si>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</si>
  <si>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</si>
  <si>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</si>
  <si>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</si>
  <si>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</si>
  <si>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</si>
  <si>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</si>
  <si>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</si>
  <si>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</si>
  <si>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</si>
  <si>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</si>
  <si>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</si>
  <si>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</si>
  <si>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</si>
  <si>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</si>
  <si>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</si>
  <si>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</si>
  <si>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</si>
  <si>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</si>
  <si>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</si>
  <si>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</si>
  <si>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</si>
  <si>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</si>
  <si>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</si>
  <si>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</si>
  <si>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</si>
  <si>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</si>
  <si>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</si>
  <si>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</si>
  <si>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</si>
  <si>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</si>
  <si>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</si>
  <si>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</si>
  <si>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</si>
  <si>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</si>
  <si>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</si>
  <si>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</si>
  <si>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</si>
  <si>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</si>
  <si>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</si>
  <si>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</si>
  <si>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</si>
  <si>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</si>
  <si>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</si>
  <si>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</si>
  <si>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</si>
  <si>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</si>
  <si>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</si>
  <si>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</si>
  <si>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</si>
  <si>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</si>
  <si>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</si>
  <si>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</si>
  <si>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</si>
  <si>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</si>
  <si>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</si>
  <si>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</si>
  <si>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</si>
  <si>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</si>
  <si>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</si>
  <si>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</si>
  <si>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</si>
  <si>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Corpbanca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</si>
  <si>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</si>
  <si>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</si>
  <si>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</si>
  <si>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</si>
  <si>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</si>
  <si>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</si>
  <si>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</si>
  <si>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</si>
  <si>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</si>
  <si>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</si>
  <si>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</si>
  <si>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</si>
  <si>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</si>
  <si>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</si>
  <si>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</si>
  <si>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</si>
  <si>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</si>
  <si>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</si>
  <si>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Wwb S.A.</t>
  </si>
  <si>
    <t>Coltefinanciera</t>
  </si>
  <si>
    <t>Credifamilia</t>
  </si>
  <si>
    <t>Financiera Dann Regional</t>
  </si>
  <si>
    <t>Financiera Juriscoop C.F.</t>
  </si>
  <si>
    <t>Giros &amp; Finanzas C.F.</t>
  </si>
  <si>
    <t>La Hipotecaria</t>
  </si>
  <si>
    <t>Leasing Bancoldex</t>
  </si>
  <si>
    <t>Leasing Corficolombiana</t>
  </si>
  <si>
    <t>Oicolombia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</si>
  <si>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</si>
  <si>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</si>
  <si>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</si>
  <si>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</si>
  <si>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</si>
  <si>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</si>
  <si>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</si>
  <si>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</si>
  <si>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</si>
  <si>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</si>
  <si>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</si>
  <si>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</si>
  <si>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</si>
  <si>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</si>
  <si>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>C.A. Credifinanciera Cf</t>
  </si>
  <si>
    <t>Rci Colombia S.A.</t>
  </si>
  <si>
    <t>Financiera Pagos Internacionales S.A.</t>
  </si>
  <si>
    <t>Gm Financial Colombia S.A.</t>
  </si>
  <si>
    <t>MARZO DE 2017</t>
  </si>
  <si>
    <t>RESUMEN CORRESPONSALES BANCARIOS POR TIPO DE TRANSACCION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</si>
</sst>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168" fontId="2" fillId="0" borderId="12" xfId="47" applyNumberFormat="1" applyFont="1" applyBorder="1" applyAlignment="1">
      <alignment horizontal="left"/>
    </xf>
    <xf numFmtId="168" fontId="2" fillId="0" borderId="18" xfId="47" applyNumberFormat="1" applyFont="1" applyBorder="1" applyAlignment="1">
      <alignment horizontal="left"/>
    </xf>
    <xf numFmtId="168" fontId="2" fillId="0" borderId="24" xfId="47" applyNumberFormat="1" applyFont="1" applyBorder="1" applyAlignment="1">
      <alignment horizontal="left"/>
    </xf>
    <xf numFmtId="168" fontId="2" fillId="0" borderId="19" xfId="47" applyNumberFormat="1" applyFont="1" applyBorder="1" applyAlignment="1">
      <alignment horizontal="left"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5.28125" style="0" bestFit="1" customWidth="1"/>
    <col min="23" max="23" width="13.7109375" style="0" bestFit="1" customWidth="1"/>
    <col min="26" max="26" width="12.0039062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61" t="s">
        <v>123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1" ht="16.5">
      <c r="B4" s="52" t="s">
        <v>122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6" ht="12.75">
      <c r="C6" s="1"/>
    </row>
    <row r="7" spans="2:21" ht="18"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2:22" ht="36" customHeight="1">
      <c r="B8" s="4"/>
      <c r="C8" s="59" t="s">
        <v>1</v>
      </c>
      <c r="D8" s="60"/>
      <c r="E8" s="57" t="s">
        <v>2</v>
      </c>
      <c r="F8" s="58"/>
      <c r="G8" s="57" t="s">
        <v>6</v>
      </c>
      <c r="H8" s="58"/>
      <c r="I8" s="57" t="s">
        <v>62</v>
      </c>
      <c r="J8" s="58"/>
      <c r="K8" s="57" t="s">
        <v>63</v>
      </c>
      <c r="L8" s="58"/>
      <c r="M8" s="57" t="s">
        <v>64</v>
      </c>
      <c r="N8" s="58"/>
      <c r="O8" s="43" t="s">
        <v>65</v>
      </c>
      <c r="P8" s="43" t="s">
        <v>66</v>
      </c>
      <c r="Q8" s="13" t="s">
        <v>3</v>
      </c>
      <c r="R8" s="55" t="s">
        <v>7</v>
      </c>
      <c r="S8" s="55"/>
      <c r="T8" s="53" t="s">
        <v>0</v>
      </c>
      <c r="U8" s="54"/>
      <c r="V8" s="12"/>
    </row>
    <row r="9" spans="2:22" ht="18">
      <c r="B9" s="5" t="s">
        <v>12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8</v>
      </c>
      <c r="C10" s="14">
        <v>9472389</v>
      </c>
      <c r="D10" s="21">
        <v>1818499.1624841797</v>
      </c>
      <c r="E10" s="15">
        <v>249349</v>
      </c>
      <c r="F10" s="21">
        <v>163204.883627</v>
      </c>
      <c r="G10" s="14">
        <v>0</v>
      </c>
      <c r="H10" s="21">
        <v>0</v>
      </c>
      <c r="I10" s="15">
        <v>395588</v>
      </c>
      <c r="J10" s="21">
        <v>83617.690442</v>
      </c>
      <c r="K10" s="16">
        <v>3363839</v>
      </c>
      <c r="L10" s="27">
        <v>1786786.040307</v>
      </c>
      <c r="M10" s="17">
        <v>3595018</v>
      </c>
      <c r="N10" s="27">
        <v>1519679.897518</v>
      </c>
      <c r="O10" s="30">
        <v>11</v>
      </c>
      <c r="P10" s="17">
        <v>0</v>
      </c>
      <c r="Q10" s="30">
        <v>0</v>
      </c>
      <c r="R10" s="16">
        <v>844977</v>
      </c>
      <c r="S10" s="27">
        <v>270609.32041569</v>
      </c>
      <c r="T10" s="37">
        <f>C10+E10+G10+I10+K10+M10+O10+P10+Q10+R10</f>
        <v>17921171</v>
      </c>
      <c r="U10" s="27">
        <f>D10+F10+H10+J10+L10+N10+S10</f>
        <v>5642396.99479387</v>
      </c>
    </row>
    <row r="11" spans="2:21" ht="18">
      <c r="B11" s="25" t="s">
        <v>9</v>
      </c>
      <c r="C11" s="15">
        <v>28651</v>
      </c>
      <c r="D11" s="22">
        <v>2476.985071</v>
      </c>
      <c r="E11" s="15">
        <v>0</v>
      </c>
      <c r="F11" s="22">
        <v>0</v>
      </c>
      <c r="G11" s="15">
        <v>28829</v>
      </c>
      <c r="H11" s="22">
        <v>3878.993191</v>
      </c>
      <c r="I11" s="15">
        <v>111592</v>
      </c>
      <c r="J11" s="22">
        <v>38344.557412</v>
      </c>
      <c r="K11" s="16">
        <v>13</v>
      </c>
      <c r="L11" s="28">
        <v>0.4445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1187285</v>
      </c>
      <c r="S11" s="28">
        <v>370840.272205</v>
      </c>
      <c r="T11" s="36">
        <f>C11+E11+G11+I11+K11+M11+O11+P11+Q11+R11</f>
        <v>1356370</v>
      </c>
      <c r="U11" s="28">
        <f>D11+F11+H11+J11+L11+N11+S11</f>
        <v>415541.25237899995</v>
      </c>
    </row>
    <row r="12" spans="2:21" ht="18">
      <c r="B12" s="25" t="s">
        <v>60</v>
      </c>
      <c r="C12" s="15">
        <v>12419</v>
      </c>
      <c r="D12" s="22">
        <v>1022.855622</v>
      </c>
      <c r="E12" s="15">
        <v>0</v>
      </c>
      <c r="F12" s="22">
        <v>0</v>
      </c>
      <c r="G12" s="15">
        <v>0</v>
      </c>
      <c r="H12" s="22">
        <v>0</v>
      </c>
      <c r="I12" s="15">
        <v>0</v>
      </c>
      <c r="J12" s="22">
        <v>0</v>
      </c>
      <c r="K12" s="16">
        <v>578</v>
      </c>
      <c r="L12" s="28">
        <v>121.571219</v>
      </c>
      <c r="M12" s="16">
        <v>165</v>
      </c>
      <c r="N12" s="28">
        <v>39.91083</v>
      </c>
      <c r="O12" s="31">
        <v>0</v>
      </c>
      <c r="P12" s="16">
        <v>0</v>
      </c>
      <c r="Q12" s="31">
        <v>0</v>
      </c>
      <c r="R12" s="16">
        <v>644</v>
      </c>
      <c r="S12" s="28">
        <v>192.70413</v>
      </c>
      <c r="T12" s="36">
        <f>C12+E12+G12+I12+K12+M12+O12+P12+Q12+R12</f>
        <v>13806</v>
      </c>
      <c r="U12" s="28">
        <f>D12+F12+H12+J12+L12+N12+S12</f>
        <v>1377.041801</v>
      </c>
    </row>
    <row r="13" spans="2:21" ht="18">
      <c r="B13" s="26" t="s">
        <v>61</v>
      </c>
      <c r="C13" s="15">
        <v>14661</v>
      </c>
      <c r="D13" s="23">
        <v>2787.848859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2774</v>
      </c>
      <c r="L13" s="29">
        <v>1150.24043</v>
      </c>
      <c r="M13" s="16">
        <v>3354</v>
      </c>
      <c r="N13" s="29">
        <v>2800.710837</v>
      </c>
      <c r="O13" s="32">
        <v>30</v>
      </c>
      <c r="P13" s="16">
        <v>1</v>
      </c>
      <c r="Q13" s="31">
        <v>49</v>
      </c>
      <c r="R13" s="16">
        <v>1656</v>
      </c>
      <c r="S13" s="28">
        <v>603.669015</v>
      </c>
      <c r="T13" s="20">
        <f>C13+E13+G13+I13+K13+M13+O13+P13+Q13+R13</f>
        <v>22525</v>
      </c>
      <c r="U13" s="28">
        <f>D13+F13+H13+J13+L13+N13+S13</f>
        <v>7342.469141</v>
      </c>
    </row>
    <row r="14" spans="2:21" ht="18">
      <c r="B14" s="18" t="s">
        <v>0</v>
      </c>
      <c r="C14" s="33">
        <f aca="true" t="shared" si="0" ref="C14:S14">SUM(C10:C13)</f>
        <v>9528120</v>
      </c>
      <c r="D14" s="19">
        <f t="shared" si="0"/>
        <v>1824786.8520361797</v>
      </c>
      <c r="E14" s="33">
        <f t="shared" si="0"/>
        <v>249349</v>
      </c>
      <c r="F14" s="19">
        <f t="shared" si="0"/>
        <v>163204.883627</v>
      </c>
      <c r="G14" s="33">
        <f t="shared" si="0"/>
        <v>28829</v>
      </c>
      <c r="H14" s="19">
        <f t="shared" si="0"/>
        <v>3878.993191</v>
      </c>
      <c r="I14" s="33">
        <f t="shared" si="0"/>
        <v>507180</v>
      </c>
      <c r="J14" s="19">
        <f t="shared" si="0"/>
        <v>121962.24785400002</v>
      </c>
      <c r="K14" s="33">
        <f t="shared" si="0"/>
        <v>3367204</v>
      </c>
      <c r="L14" s="19">
        <f t="shared" si="0"/>
        <v>1788058.296456</v>
      </c>
      <c r="M14" s="33">
        <f t="shared" si="0"/>
        <v>3598537</v>
      </c>
      <c r="N14" s="34">
        <f t="shared" si="0"/>
        <v>1522520.519185</v>
      </c>
      <c r="O14" s="19">
        <f t="shared" si="0"/>
        <v>41</v>
      </c>
      <c r="P14" s="33">
        <f t="shared" si="0"/>
        <v>1</v>
      </c>
      <c r="Q14" s="35">
        <f t="shared" si="0"/>
        <v>49</v>
      </c>
      <c r="R14" s="19">
        <f t="shared" si="0"/>
        <v>2034562</v>
      </c>
      <c r="S14" s="34">
        <f t="shared" si="0"/>
        <v>642245.96576569</v>
      </c>
      <c r="T14" s="19">
        <f>SUM(T10:T13)</f>
        <v>19313872</v>
      </c>
      <c r="U14" s="34">
        <f>SUM(U10:U13)</f>
        <v>6066657.75811487</v>
      </c>
    </row>
    <row r="15" ht="12.75">
      <c r="D15" s="3"/>
    </row>
    <row r="16" spans="2:21" ht="18">
      <c r="B16" s="56" t="s">
        <v>11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2:21" ht="36" customHeight="1">
      <c r="B17" s="4"/>
      <c r="C17" s="59" t="s">
        <v>1</v>
      </c>
      <c r="D17" s="60"/>
      <c r="E17" s="57" t="s">
        <v>2</v>
      </c>
      <c r="F17" s="58"/>
      <c r="G17" s="57" t="s">
        <v>6</v>
      </c>
      <c r="H17" s="58"/>
      <c r="I17" s="57" t="s">
        <v>62</v>
      </c>
      <c r="J17" s="58"/>
      <c r="K17" s="57" t="s">
        <v>63</v>
      </c>
      <c r="L17" s="58"/>
      <c r="M17" s="57" t="s">
        <v>64</v>
      </c>
      <c r="N17" s="58"/>
      <c r="O17" s="43" t="s">
        <v>65</v>
      </c>
      <c r="P17" s="43" t="s">
        <v>66</v>
      </c>
      <c r="Q17" s="13" t="s">
        <v>3</v>
      </c>
      <c r="R17" s="55" t="s">
        <v>7</v>
      </c>
      <c r="S17" s="55"/>
      <c r="T17" s="57" t="s">
        <v>0</v>
      </c>
      <c r="U17" s="58"/>
    </row>
    <row r="18" spans="2:21" ht="18">
      <c r="B18" s="5" t="s">
        <v>13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14</v>
      </c>
      <c r="C19" s="14">
        <v>7492980</v>
      </c>
      <c r="D19" s="21">
        <v>1424373.0126786</v>
      </c>
      <c r="E19" s="15">
        <v>115445</v>
      </c>
      <c r="F19" s="21">
        <v>79025.928726</v>
      </c>
      <c r="G19" s="14">
        <v>25120</v>
      </c>
      <c r="H19" s="21">
        <v>3379.536946</v>
      </c>
      <c r="I19" s="15">
        <v>190143</v>
      </c>
      <c r="J19" s="21">
        <v>65413.748217</v>
      </c>
      <c r="K19" s="16">
        <v>2242586</v>
      </c>
      <c r="L19" s="27">
        <v>1182289.515942</v>
      </c>
      <c r="M19" s="17">
        <v>2252320</v>
      </c>
      <c r="N19" s="27">
        <v>854267.815578</v>
      </c>
      <c r="O19" s="30">
        <v>1</v>
      </c>
      <c r="P19" s="17">
        <v>0</v>
      </c>
      <c r="Q19" s="30">
        <v>0</v>
      </c>
      <c r="R19" s="16">
        <v>1876249</v>
      </c>
      <c r="S19" s="27">
        <v>596887.7965134</v>
      </c>
      <c r="T19" s="17">
        <f>C19+E19+G19+I19+K19+M19+O19+P19+Q19+R19</f>
        <v>14194844</v>
      </c>
      <c r="U19" s="27">
        <f>D19+F19+H19+J19+L19+N19+S19</f>
        <v>4205637.3546009995</v>
      </c>
    </row>
    <row r="20" spans="2:21" ht="18">
      <c r="B20" s="25" t="s">
        <v>15</v>
      </c>
      <c r="C20" s="15">
        <v>1317141</v>
      </c>
      <c r="D20" s="22">
        <v>246918.55280502973</v>
      </c>
      <c r="E20" s="15">
        <v>57069</v>
      </c>
      <c r="F20" s="22">
        <v>36545.246313</v>
      </c>
      <c r="G20" s="15">
        <v>3016</v>
      </c>
      <c r="H20" s="22">
        <v>408.838931</v>
      </c>
      <c r="I20" s="15">
        <v>97501</v>
      </c>
      <c r="J20" s="22">
        <v>21149.517029</v>
      </c>
      <c r="K20" s="16">
        <v>606310</v>
      </c>
      <c r="L20" s="28">
        <v>321268.935253</v>
      </c>
      <c r="M20" s="16">
        <v>722281</v>
      </c>
      <c r="N20" s="28">
        <v>341487.259366</v>
      </c>
      <c r="O20" s="31">
        <v>7</v>
      </c>
      <c r="P20" s="16">
        <v>0</v>
      </c>
      <c r="Q20" s="31">
        <v>11</v>
      </c>
      <c r="R20" s="16">
        <v>98625</v>
      </c>
      <c r="S20" s="28">
        <v>27967.678071129998</v>
      </c>
      <c r="T20" s="36">
        <f>C20+E20+G20+I20+K20+M20+O20+P20+Q20+R20</f>
        <v>2901961</v>
      </c>
      <c r="U20" s="28">
        <f>D20+F20+H20+J20+L20+N20+S20</f>
        <v>995746.0277681596</v>
      </c>
    </row>
    <row r="21" spans="2:21" ht="18">
      <c r="B21" s="25" t="s">
        <v>16</v>
      </c>
      <c r="C21" s="15">
        <v>483997</v>
      </c>
      <c r="D21" s="22">
        <v>110334.70581743005</v>
      </c>
      <c r="E21" s="15">
        <v>49227</v>
      </c>
      <c r="F21" s="22">
        <v>30789.235473</v>
      </c>
      <c r="G21" s="15">
        <v>307</v>
      </c>
      <c r="H21" s="22">
        <v>41.142117</v>
      </c>
      <c r="I21" s="15">
        <v>127553</v>
      </c>
      <c r="J21" s="22">
        <v>20155.772002</v>
      </c>
      <c r="K21" s="16">
        <v>362578</v>
      </c>
      <c r="L21" s="28">
        <v>201951.39042</v>
      </c>
      <c r="M21" s="16">
        <v>447512</v>
      </c>
      <c r="N21" s="28">
        <v>234355.978729</v>
      </c>
      <c r="O21" s="31">
        <v>25</v>
      </c>
      <c r="P21" s="16">
        <v>1</v>
      </c>
      <c r="Q21" s="31">
        <v>38</v>
      </c>
      <c r="R21" s="16">
        <v>40330</v>
      </c>
      <c r="S21" s="28">
        <v>11839.21768066</v>
      </c>
      <c r="T21" s="36">
        <f>C21+E21+G21+I21+K21+M21+O21+P21+Q21+R21</f>
        <v>1511568</v>
      </c>
      <c r="U21" s="28">
        <f>D21+F21+H21+J21+L21+N21+S21</f>
        <v>609467.44223909</v>
      </c>
    </row>
    <row r="22" spans="2:21" ht="18">
      <c r="B22" s="26" t="s">
        <v>17</v>
      </c>
      <c r="C22" s="15">
        <v>234002</v>
      </c>
      <c r="D22" s="23">
        <v>43160.580735120006</v>
      </c>
      <c r="E22" s="15">
        <v>27608</v>
      </c>
      <c r="F22" s="23">
        <v>16844.473115</v>
      </c>
      <c r="G22" s="15">
        <v>386</v>
      </c>
      <c r="H22" s="23">
        <v>49.475197</v>
      </c>
      <c r="I22" s="15">
        <v>91983</v>
      </c>
      <c r="J22" s="23">
        <v>15243.210606</v>
      </c>
      <c r="K22" s="16">
        <v>155730</v>
      </c>
      <c r="L22" s="29">
        <v>82548.454841</v>
      </c>
      <c r="M22" s="16">
        <v>176424</v>
      </c>
      <c r="N22" s="29">
        <v>92409.465512</v>
      </c>
      <c r="O22" s="32">
        <v>8</v>
      </c>
      <c r="P22" s="16">
        <v>0</v>
      </c>
      <c r="Q22" s="31">
        <v>0</v>
      </c>
      <c r="R22" s="16">
        <v>19358</v>
      </c>
      <c r="S22" s="28">
        <v>5551.2735005</v>
      </c>
      <c r="T22" s="20">
        <f>C22+E22+G22+I22+K22+M22+O22+P22+Q22+R22</f>
        <v>705499</v>
      </c>
      <c r="U22" s="28">
        <f>D22+F22+H22+J22+L22+N22+S22</f>
        <v>255806.93350662003</v>
      </c>
    </row>
    <row r="23" spans="2:21" ht="18">
      <c r="B23" s="18" t="s">
        <v>0</v>
      </c>
      <c r="C23" s="33">
        <f aca="true" t="shared" si="1" ref="C23:S23">SUM(C19:C22)</f>
        <v>9528120</v>
      </c>
      <c r="D23" s="19">
        <f t="shared" si="1"/>
        <v>1824786.8520361797</v>
      </c>
      <c r="E23" s="33">
        <f t="shared" si="1"/>
        <v>249349</v>
      </c>
      <c r="F23" s="19">
        <f t="shared" si="1"/>
        <v>163204.883627</v>
      </c>
      <c r="G23" s="33">
        <f t="shared" si="1"/>
        <v>28829</v>
      </c>
      <c r="H23" s="19">
        <f t="shared" si="1"/>
        <v>3878.9931910000005</v>
      </c>
      <c r="I23" s="33">
        <f t="shared" si="1"/>
        <v>507180</v>
      </c>
      <c r="J23" s="19">
        <f t="shared" si="1"/>
        <v>121962.24785399999</v>
      </c>
      <c r="K23" s="33">
        <f t="shared" si="1"/>
        <v>3367204</v>
      </c>
      <c r="L23" s="19">
        <f t="shared" si="1"/>
        <v>1788058.2964560003</v>
      </c>
      <c r="M23" s="33">
        <f t="shared" si="1"/>
        <v>3598537</v>
      </c>
      <c r="N23" s="34">
        <f t="shared" si="1"/>
        <v>1522520.519185</v>
      </c>
      <c r="O23" s="19">
        <f t="shared" si="1"/>
        <v>41</v>
      </c>
      <c r="P23" s="33">
        <f t="shared" si="1"/>
        <v>1</v>
      </c>
      <c r="Q23" s="35">
        <f t="shared" si="1"/>
        <v>49</v>
      </c>
      <c r="R23" s="19">
        <f t="shared" si="1"/>
        <v>2034562</v>
      </c>
      <c r="S23" s="34">
        <f t="shared" si="1"/>
        <v>642245.96576569</v>
      </c>
      <c r="T23" s="19">
        <f>SUM(T19:T22)</f>
        <v>19313872</v>
      </c>
      <c r="U23" s="34">
        <f>SUM(U19:U22)</f>
        <v>6066657.758114869</v>
      </c>
    </row>
    <row r="25" spans="2:21" ht="18">
      <c r="B25" s="56" t="s">
        <v>18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2:21" ht="36" customHeight="1">
      <c r="B26" s="4"/>
      <c r="C26" s="59" t="s">
        <v>1</v>
      </c>
      <c r="D26" s="60"/>
      <c r="E26" s="57" t="s">
        <v>2</v>
      </c>
      <c r="F26" s="58"/>
      <c r="G26" s="57" t="s">
        <v>6</v>
      </c>
      <c r="H26" s="58"/>
      <c r="I26" s="57" t="s">
        <v>62</v>
      </c>
      <c r="J26" s="58"/>
      <c r="K26" s="57" t="s">
        <v>63</v>
      </c>
      <c r="L26" s="58"/>
      <c r="M26" s="57" t="s">
        <v>64</v>
      </c>
      <c r="N26" s="58"/>
      <c r="O26" s="43" t="s">
        <v>65</v>
      </c>
      <c r="P26" s="43" t="s">
        <v>66</v>
      </c>
      <c r="Q26" s="13" t="s">
        <v>3</v>
      </c>
      <c r="R26" s="55" t="s">
        <v>7</v>
      </c>
      <c r="S26" s="55"/>
      <c r="T26" s="57" t="s">
        <v>0</v>
      </c>
      <c r="U26" s="58"/>
    </row>
    <row r="27" spans="2:21" ht="18">
      <c r="B27" s="38" t="s">
        <v>52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19</v>
      </c>
      <c r="C28" s="15">
        <v>537</v>
      </c>
      <c r="D28" s="22">
        <v>37.88982</v>
      </c>
      <c r="E28" s="15">
        <v>0</v>
      </c>
      <c r="F28" s="22">
        <v>0</v>
      </c>
      <c r="G28" s="15">
        <v>0</v>
      </c>
      <c r="H28" s="22">
        <v>0</v>
      </c>
      <c r="I28" s="15">
        <v>449</v>
      </c>
      <c r="J28" s="21">
        <v>78.289642</v>
      </c>
      <c r="K28" s="16">
        <v>281</v>
      </c>
      <c r="L28" s="28">
        <v>129.84486</v>
      </c>
      <c r="M28" s="16">
        <v>41</v>
      </c>
      <c r="N28" s="28">
        <v>13.895</v>
      </c>
      <c r="O28" s="31">
        <v>0</v>
      </c>
      <c r="P28" s="16">
        <v>0</v>
      </c>
      <c r="Q28" s="31">
        <v>0</v>
      </c>
      <c r="R28" s="16">
        <v>67</v>
      </c>
      <c r="S28" s="27">
        <v>23.274231</v>
      </c>
      <c r="T28" s="37">
        <f>C28+E28+G28+I28+K28+M28+O28+P28+Q28+R28</f>
        <v>1375</v>
      </c>
      <c r="U28" s="28">
        <f>D28+F28+H28+J28+L28+N28+S28</f>
        <v>283.193553</v>
      </c>
    </row>
    <row r="29" spans="2:21" ht="18">
      <c r="B29" s="25" t="s">
        <v>20</v>
      </c>
      <c r="C29" s="15">
        <v>1660241</v>
      </c>
      <c r="D29" s="22">
        <v>444500.0162988</v>
      </c>
      <c r="E29" s="15">
        <v>109854</v>
      </c>
      <c r="F29" s="22">
        <v>69306.102768</v>
      </c>
      <c r="G29" s="15">
        <v>368</v>
      </c>
      <c r="H29" s="22">
        <v>64.632318</v>
      </c>
      <c r="I29" s="15">
        <v>96421</v>
      </c>
      <c r="J29" s="22">
        <v>20426.045951</v>
      </c>
      <c r="K29" s="16">
        <v>1074468</v>
      </c>
      <c r="L29" s="28">
        <v>533364.165165</v>
      </c>
      <c r="M29" s="16">
        <v>1419363</v>
      </c>
      <c r="N29" s="28">
        <v>557775.769666</v>
      </c>
      <c r="O29" s="31">
        <v>0</v>
      </c>
      <c r="P29" s="16">
        <v>0</v>
      </c>
      <c r="Q29" s="31">
        <v>0</v>
      </c>
      <c r="R29" s="16">
        <v>550844</v>
      </c>
      <c r="S29" s="28">
        <v>219832.49679856</v>
      </c>
      <c r="T29" s="20">
        <f aca="true" t="shared" si="2" ref="T29:T60">C29+E29+G29+I29+K29+M29+O29+P29+Q29+R29</f>
        <v>4911559</v>
      </c>
      <c r="U29" s="28">
        <f aca="true" t="shared" si="3" ref="U29:U60">D29+F29+H29+J29+L29+N29+S29</f>
        <v>1845269.22896536</v>
      </c>
    </row>
    <row r="30" spans="2:21" ht="18">
      <c r="B30" s="25" t="s">
        <v>21</v>
      </c>
      <c r="C30" s="15">
        <v>5192</v>
      </c>
      <c r="D30" s="22">
        <v>2610.7097702399997</v>
      </c>
      <c r="E30" s="15">
        <v>310</v>
      </c>
      <c r="F30" s="22">
        <v>247.513124</v>
      </c>
      <c r="G30" s="15">
        <v>0</v>
      </c>
      <c r="H30" s="22">
        <v>0</v>
      </c>
      <c r="I30" s="15">
        <v>1786</v>
      </c>
      <c r="J30" s="22">
        <v>324.082634</v>
      </c>
      <c r="K30" s="16">
        <v>14250</v>
      </c>
      <c r="L30" s="28">
        <v>9514.258412</v>
      </c>
      <c r="M30" s="16">
        <v>6571</v>
      </c>
      <c r="N30" s="28">
        <v>4225.722765</v>
      </c>
      <c r="O30" s="31">
        <v>0</v>
      </c>
      <c r="P30" s="16">
        <v>0</v>
      </c>
      <c r="Q30" s="31">
        <v>0</v>
      </c>
      <c r="R30" s="16">
        <v>1800</v>
      </c>
      <c r="S30" s="28">
        <v>654.05642193</v>
      </c>
      <c r="T30" s="20">
        <f t="shared" si="2"/>
        <v>29909</v>
      </c>
      <c r="U30" s="28">
        <f t="shared" si="3"/>
        <v>17576.34312717</v>
      </c>
    </row>
    <row r="31" spans="2:21" ht="18">
      <c r="B31" s="25" t="s">
        <v>22</v>
      </c>
      <c r="C31" s="15">
        <v>2149</v>
      </c>
      <c r="D31" s="22">
        <v>491.54462595999996</v>
      </c>
      <c r="E31" s="15">
        <v>250</v>
      </c>
      <c r="F31" s="22">
        <v>158.033145</v>
      </c>
      <c r="G31" s="15">
        <v>0</v>
      </c>
      <c r="H31" s="22">
        <v>0</v>
      </c>
      <c r="I31" s="15">
        <v>197</v>
      </c>
      <c r="J31" s="22">
        <v>124.091554</v>
      </c>
      <c r="K31" s="16">
        <v>9715</v>
      </c>
      <c r="L31" s="28">
        <v>6007.260551</v>
      </c>
      <c r="M31" s="16">
        <v>2190</v>
      </c>
      <c r="N31" s="28">
        <v>1572.128006</v>
      </c>
      <c r="O31" s="31">
        <v>0</v>
      </c>
      <c r="P31" s="16">
        <v>0</v>
      </c>
      <c r="Q31" s="31">
        <v>0</v>
      </c>
      <c r="R31" s="16">
        <v>1372</v>
      </c>
      <c r="S31" s="28">
        <v>453.717144</v>
      </c>
      <c r="T31" s="20">
        <f t="shared" si="2"/>
        <v>15873</v>
      </c>
      <c r="U31" s="28">
        <f t="shared" si="3"/>
        <v>8806.775025960002</v>
      </c>
    </row>
    <row r="32" spans="2:21" ht="18">
      <c r="B32" s="25" t="s">
        <v>23</v>
      </c>
      <c r="C32" s="15">
        <v>316186</v>
      </c>
      <c r="D32" s="22">
        <v>72103.14251548001</v>
      </c>
      <c r="E32" s="15">
        <v>4061</v>
      </c>
      <c r="F32" s="22">
        <v>2485.090892</v>
      </c>
      <c r="G32" s="15">
        <v>13819</v>
      </c>
      <c r="H32" s="22">
        <v>1621.402218</v>
      </c>
      <c r="I32" s="15">
        <v>25633</v>
      </c>
      <c r="J32" s="22">
        <v>5724.325631</v>
      </c>
      <c r="K32" s="16">
        <v>155117</v>
      </c>
      <c r="L32" s="28">
        <v>70247.624055</v>
      </c>
      <c r="M32" s="16">
        <v>119257</v>
      </c>
      <c r="N32" s="28">
        <v>41260.814279</v>
      </c>
      <c r="O32" s="31">
        <v>0</v>
      </c>
      <c r="P32" s="16">
        <v>0</v>
      </c>
      <c r="Q32" s="31">
        <v>0</v>
      </c>
      <c r="R32" s="16">
        <v>99672</v>
      </c>
      <c r="S32" s="28">
        <v>26628.870096</v>
      </c>
      <c r="T32" s="20">
        <f t="shared" si="2"/>
        <v>733745</v>
      </c>
      <c r="U32" s="28">
        <f t="shared" si="3"/>
        <v>220071.26968647997</v>
      </c>
    </row>
    <row r="33" spans="2:21" ht="18">
      <c r="B33" s="25" t="s">
        <v>24</v>
      </c>
      <c r="C33" s="15">
        <v>2735892</v>
      </c>
      <c r="D33" s="22">
        <v>395035.86762589</v>
      </c>
      <c r="E33" s="15">
        <v>6483</v>
      </c>
      <c r="F33" s="22">
        <v>15649.736934</v>
      </c>
      <c r="G33" s="15">
        <v>1965</v>
      </c>
      <c r="H33" s="22">
        <v>395.662427</v>
      </c>
      <c r="I33" s="15">
        <v>24958</v>
      </c>
      <c r="J33" s="22">
        <v>11322.830852</v>
      </c>
      <c r="K33" s="16">
        <v>387410</v>
      </c>
      <c r="L33" s="28">
        <v>178206.30473</v>
      </c>
      <c r="M33" s="16">
        <v>267964</v>
      </c>
      <c r="N33" s="28">
        <v>95511.302729</v>
      </c>
      <c r="O33" s="31">
        <v>0</v>
      </c>
      <c r="P33" s="16">
        <v>0</v>
      </c>
      <c r="Q33" s="31">
        <v>0</v>
      </c>
      <c r="R33" s="16">
        <v>443930</v>
      </c>
      <c r="S33" s="40">
        <v>130134.35510267</v>
      </c>
      <c r="T33" s="20">
        <f t="shared" si="2"/>
        <v>3868602</v>
      </c>
      <c r="U33" s="28">
        <f t="shared" si="3"/>
        <v>826256.06040056</v>
      </c>
    </row>
    <row r="34" spans="2:21" ht="18">
      <c r="B34" s="25" t="s">
        <v>25</v>
      </c>
      <c r="C34" s="15">
        <v>155786</v>
      </c>
      <c r="D34" s="22">
        <v>41100.77156411</v>
      </c>
      <c r="E34" s="15">
        <v>9429</v>
      </c>
      <c r="F34" s="22">
        <v>5430.014066</v>
      </c>
      <c r="G34" s="15">
        <v>3349</v>
      </c>
      <c r="H34" s="22">
        <v>419.747275</v>
      </c>
      <c r="I34" s="15">
        <v>69641</v>
      </c>
      <c r="J34" s="22">
        <v>11756.914569</v>
      </c>
      <c r="K34" s="16">
        <v>93112</v>
      </c>
      <c r="L34" s="28">
        <v>54098.947646</v>
      </c>
      <c r="M34" s="16">
        <v>82760</v>
      </c>
      <c r="N34" s="28">
        <v>32983.800716</v>
      </c>
      <c r="O34" s="31">
        <v>0</v>
      </c>
      <c r="P34" s="16">
        <v>0</v>
      </c>
      <c r="Q34" s="31">
        <v>0</v>
      </c>
      <c r="R34" s="16">
        <v>56944</v>
      </c>
      <c r="S34" s="40">
        <v>15497.23529495</v>
      </c>
      <c r="T34" s="20">
        <f t="shared" si="2"/>
        <v>471021</v>
      </c>
      <c r="U34" s="28">
        <f t="shared" si="3"/>
        <v>161287.43113105997</v>
      </c>
    </row>
    <row r="35" spans="2:21" ht="18">
      <c r="B35" s="25" t="s">
        <v>26</v>
      </c>
      <c r="C35" s="15">
        <v>347124</v>
      </c>
      <c r="D35" s="22">
        <v>48576.69113402001</v>
      </c>
      <c r="E35" s="15">
        <v>10824</v>
      </c>
      <c r="F35" s="22">
        <v>4346.372868</v>
      </c>
      <c r="G35" s="15">
        <v>65</v>
      </c>
      <c r="H35" s="22">
        <v>10.239444</v>
      </c>
      <c r="I35" s="15">
        <v>5500</v>
      </c>
      <c r="J35" s="22">
        <v>4339.134355</v>
      </c>
      <c r="K35" s="16">
        <v>92256</v>
      </c>
      <c r="L35" s="28">
        <v>42795.119865</v>
      </c>
      <c r="M35" s="16">
        <v>109169</v>
      </c>
      <c r="N35" s="28">
        <v>49479.532412</v>
      </c>
      <c r="O35" s="31">
        <v>30</v>
      </c>
      <c r="P35" s="16">
        <v>1</v>
      </c>
      <c r="Q35" s="31">
        <v>49</v>
      </c>
      <c r="R35" s="16">
        <v>26146</v>
      </c>
      <c r="S35" s="40">
        <v>7887.809742529999</v>
      </c>
      <c r="T35" s="20">
        <f t="shared" si="2"/>
        <v>591164</v>
      </c>
      <c r="U35" s="28">
        <f t="shared" si="3"/>
        <v>157434.89982055</v>
      </c>
    </row>
    <row r="36" spans="2:21" ht="18">
      <c r="B36" s="25" t="s">
        <v>27</v>
      </c>
      <c r="C36" s="15">
        <v>112948</v>
      </c>
      <c r="D36" s="22">
        <v>37687.262123630004</v>
      </c>
      <c r="E36" s="15">
        <v>4767</v>
      </c>
      <c r="F36" s="22">
        <v>2957.376278</v>
      </c>
      <c r="G36" s="15">
        <v>37</v>
      </c>
      <c r="H36" s="22">
        <v>8.547682</v>
      </c>
      <c r="I36" s="15">
        <v>4948</v>
      </c>
      <c r="J36" s="22">
        <v>2351.490521</v>
      </c>
      <c r="K36" s="16">
        <v>77322</v>
      </c>
      <c r="L36" s="28">
        <v>45284.382867</v>
      </c>
      <c r="M36" s="16">
        <v>85247</v>
      </c>
      <c r="N36" s="28">
        <v>37151.620565</v>
      </c>
      <c r="O36" s="31">
        <v>0</v>
      </c>
      <c r="P36" s="16">
        <v>0</v>
      </c>
      <c r="Q36" s="31">
        <v>0</v>
      </c>
      <c r="R36" s="16">
        <v>27429</v>
      </c>
      <c r="S36" s="40">
        <v>8054.12569633</v>
      </c>
      <c r="T36" s="20">
        <f t="shared" si="2"/>
        <v>312698</v>
      </c>
      <c r="U36" s="28">
        <f t="shared" si="3"/>
        <v>133494.80573296</v>
      </c>
    </row>
    <row r="37" spans="2:21" ht="18">
      <c r="B37" s="25" t="s">
        <v>28</v>
      </c>
      <c r="C37" s="15">
        <v>59925</v>
      </c>
      <c r="D37" s="22">
        <v>8683.44418593</v>
      </c>
      <c r="E37" s="15">
        <v>2545</v>
      </c>
      <c r="F37" s="22">
        <v>2275.091835</v>
      </c>
      <c r="G37" s="15">
        <v>6</v>
      </c>
      <c r="H37" s="22">
        <v>1.945805</v>
      </c>
      <c r="I37" s="15">
        <v>1244</v>
      </c>
      <c r="J37" s="22">
        <v>686.251469</v>
      </c>
      <c r="K37" s="16">
        <v>21157</v>
      </c>
      <c r="L37" s="28">
        <v>19444.330338</v>
      </c>
      <c r="M37" s="16">
        <v>16093</v>
      </c>
      <c r="N37" s="28">
        <v>11286.841073</v>
      </c>
      <c r="O37" s="31">
        <v>0</v>
      </c>
      <c r="P37" s="16">
        <v>0</v>
      </c>
      <c r="Q37" s="31">
        <v>0</v>
      </c>
      <c r="R37" s="16">
        <v>11137</v>
      </c>
      <c r="S37" s="40">
        <v>3542.16065231</v>
      </c>
      <c r="T37" s="20">
        <f t="shared" si="2"/>
        <v>112107</v>
      </c>
      <c r="U37" s="28">
        <f t="shared" si="3"/>
        <v>45920.065358240005</v>
      </c>
    </row>
    <row r="38" spans="2:21" ht="18">
      <c r="B38" s="25" t="s">
        <v>29</v>
      </c>
      <c r="C38" s="15">
        <v>89522</v>
      </c>
      <c r="D38" s="22">
        <v>16783.441083659996</v>
      </c>
      <c r="E38" s="15">
        <v>2009</v>
      </c>
      <c r="F38" s="22">
        <v>1152.736719</v>
      </c>
      <c r="G38" s="15">
        <v>455</v>
      </c>
      <c r="H38" s="22">
        <v>99.411002</v>
      </c>
      <c r="I38" s="15">
        <v>14959</v>
      </c>
      <c r="J38" s="22">
        <v>2592.058645</v>
      </c>
      <c r="K38" s="16">
        <v>32289</v>
      </c>
      <c r="L38" s="28">
        <v>17667.897167</v>
      </c>
      <c r="M38" s="16">
        <v>24793</v>
      </c>
      <c r="N38" s="28">
        <v>12190.003959</v>
      </c>
      <c r="O38" s="31">
        <v>0</v>
      </c>
      <c r="P38" s="16">
        <v>0</v>
      </c>
      <c r="Q38" s="31">
        <v>0</v>
      </c>
      <c r="R38" s="16">
        <v>16040</v>
      </c>
      <c r="S38" s="40">
        <v>4620.949142</v>
      </c>
      <c r="T38" s="20">
        <f t="shared" si="2"/>
        <v>180067</v>
      </c>
      <c r="U38" s="28">
        <f t="shared" si="3"/>
        <v>55106.49771766</v>
      </c>
    </row>
    <row r="39" spans="2:21" ht="18">
      <c r="B39" s="25" t="s">
        <v>30</v>
      </c>
      <c r="C39" s="15">
        <v>116630</v>
      </c>
      <c r="D39" s="22">
        <v>31226.977786910007</v>
      </c>
      <c r="E39" s="15">
        <v>2909</v>
      </c>
      <c r="F39" s="22">
        <v>2071.056793</v>
      </c>
      <c r="G39" s="15">
        <v>48</v>
      </c>
      <c r="H39" s="22">
        <v>11.955908</v>
      </c>
      <c r="I39" s="15">
        <v>6150</v>
      </c>
      <c r="J39" s="22">
        <v>2449.087631</v>
      </c>
      <c r="K39" s="16">
        <v>42004</v>
      </c>
      <c r="L39" s="28">
        <v>27228.596164</v>
      </c>
      <c r="M39" s="16">
        <v>73376</v>
      </c>
      <c r="N39" s="28">
        <v>30798.610114</v>
      </c>
      <c r="O39" s="31">
        <v>0</v>
      </c>
      <c r="P39" s="16">
        <v>0</v>
      </c>
      <c r="Q39" s="31">
        <v>0</v>
      </c>
      <c r="R39" s="16">
        <v>27573</v>
      </c>
      <c r="S39" s="40">
        <v>7019.1148519</v>
      </c>
      <c r="T39" s="20">
        <f t="shared" si="2"/>
        <v>268690</v>
      </c>
      <c r="U39" s="28">
        <f t="shared" si="3"/>
        <v>100805.39924881</v>
      </c>
    </row>
    <row r="40" spans="2:21" ht="18">
      <c r="B40" s="25" t="s">
        <v>31</v>
      </c>
      <c r="C40" s="15">
        <v>90870</v>
      </c>
      <c r="D40" s="22">
        <v>25077.007270310005</v>
      </c>
      <c r="E40" s="15">
        <v>3830</v>
      </c>
      <c r="F40" s="22">
        <v>2786.372101</v>
      </c>
      <c r="G40" s="15">
        <v>1666</v>
      </c>
      <c r="H40" s="22">
        <v>235.18295</v>
      </c>
      <c r="I40" s="15">
        <v>7943</v>
      </c>
      <c r="J40" s="22">
        <v>2637.170437</v>
      </c>
      <c r="K40" s="16">
        <v>61641</v>
      </c>
      <c r="L40" s="28">
        <v>34839.261663</v>
      </c>
      <c r="M40" s="16">
        <v>69157</v>
      </c>
      <c r="N40" s="28">
        <v>34846.652269</v>
      </c>
      <c r="O40" s="31">
        <v>0</v>
      </c>
      <c r="P40" s="16">
        <v>0</v>
      </c>
      <c r="Q40" s="31">
        <v>0</v>
      </c>
      <c r="R40" s="16">
        <v>24904</v>
      </c>
      <c r="S40" s="40">
        <v>7140.053222529999</v>
      </c>
      <c r="T40" s="20">
        <f t="shared" si="2"/>
        <v>260011</v>
      </c>
      <c r="U40" s="28">
        <f t="shared" si="3"/>
        <v>107561.69991283999</v>
      </c>
    </row>
    <row r="41" spans="2:21" ht="18">
      <c r="B41" s="25" t="s">
        <v>32</v>
      </c>
      <c r="C41" s="15">
        <v>11410</v>
      </c>
      <c r="D41" s="22">
        <v>5670.31980353</v>
      </c>
      <c r="E41" s="15">
        <v>6343</v>
      </c>
      <c r="F41" s="22">
        <v>4276.622758</v>
      </c>
      <c r="G41" s="15">
        <v>0</v>
      </c>
      <c r="H41" s="22">
        <v>0</v>
      </c>
      <c r="I41" s="15">
        <v>22261</v>
      </c>
      <c r="J41" s="22">
        <v>3789.945564</v>
      </c>
      <c r="K41" s="16">
        <v>43852</v>
      </c>
      <c r="L41" s="28">
        <v>29526.295881</v>
      </c>
      <c r="M41" s="16">
        <v>34270</v>
      </c>
      <c r="N41" s="28">
        <v>22077.153973</v>
      </c>
      <c r="O41" s="31">
        <v>8</v>
      </c>
      <c r="P41" s="16">
        <v>0</v>
      </c>
      <c r="Q41" s="31">
        <v>0</v>
      </c>
      <c r="R41" s="16">
        <v>2302</v>
      </c>
      <c r="S41" s="40">
        <v>864.288358</v>
      </c>
      <c r="T41" s="20">
        <f t="shared" si="2"/>
        <v>120446</v>
      </c>
      <c r="U41" s="28">
        <f t="shared" si="3"/>
        <v>66204.62633753</v>
      </c>
    </row>
    <row r="42" spans="2:21" ht="18">
      <c r="B42" s="25" t="s">
        <v>33</v>
      </c>
      <c r="C42" s="15">
        <v>89440</v>
      </c>
      <c r="D42" s="22">
        <v>34062.72010337</v>
      </c>
      <c r="E42" s="15">
        <v>5472</v>
      </c>
      <c r="F42" s="22">
        <v>4459.238098</v>
      </c>
      <c r="G42" s="15">
        <v>1548</v>
      </c>
      <c r="H42" s="22">
        <v>212.878353</v>
      </c>
      <c r="I42" s="15">
        <v>7128</v>
      </c>
      <c r="J42" s="22">
        <v>1501.588044</v>
      </c>
      <c r="K42" s="16">
        <v>82966</v>
      </c>
      <c r="L42" s="28">
        <v>52955.456384</v>
      </c>
      <c r="M42" s="16">
        <v>78690</v>
      </c>
      <c r="N42" s="28">
        <v>40793.245612</v>
      </c>
      <c r="O42" s="31">
        <v>0</v>
      </c>
      <c r="P42" s="16">
        <v>0</v>
      </c>
      <c r="Q42" s="31">
        <v>0</v>
      </c>
      <c r="R42" s="16">
        <v>31827</v>
      </c>
      <c r="S42" s="40">
        <v>9028.12866225</v>
      </c>
      <c r="T42" s="20">
        <f t="shared" si="2"/>
        <v>297071</v>
      </c>
      <c r="U42" s="28">
        <f t="shared" si="3"/>
        <v>143013.25525662</v>
      </c>
    </row>
    <row r="43" spans="2:21" ht="18">
      <c r="B43" s="25" t="s">
        <v>34</v>
      </c>
      <c r="C43" s="15">
        <v>1084463</v>
      </c>
      <c r="D43" s="22">
        <v>122583.31721125002</v>
      </c>
      <c r="E43" s="15">
        <v>6778</v>
      </c>
      <c r="F43" s="22">
        <v>4067.405144</v>
      </c>
      <c r="G43" s="15">
        <v>115</v>
      </c>
      <c r="H43" s="22">
        <v>18.266343</v>
      </c>
      <c r="I43" s="15">
        <v>6850</v>
      </c>
      <c r="J43" s="22">
        <v>2671.898571</v>
      </c>
      <c r="K43" s="16">
        <v>180844</v>
      </c>
      <c r="L43" s="28">
        <v>82980.103933</v>
      </c>
      <c r="M43" s="16">
        <v>188270</v>
      </c>
      <c r="N43" s="28">
        <v>78073.162936</v>
      </c>
      <c r="O43" s="31">
        <v>0</v>
      </c>
      <c r="P43" s="16">
        <v>0</v>
      </c>
      <c r="Q43" s="31">
        <v>0</v>
      </c>
      <c r="R43" s="16">
        <v>95525</v>
      </c>
      <c r="S43" s="40">
        <v>25163.96392647</v>
      </c>
      <c r="T43" s="20">
        <f t="shared" si="2"/>
        <v>1562845</v>
      </c>
      <c r="U43" s="28">
        <f t="shared" si="3"/>
        <v>315558.11806472</v>
      </c>
    </row>
    <row r="44" spans="2:21" ht="18">
      <c r="B44" s="25" t="s">
        <v>35</v>
      </c>
      <c r="C44" s="15">
        <v>2463</v>
      </c>
      <c r="D44" s="22">
        <v>261.92971665</v>
      </c>
      <c r="E44" s="15">
        <v>47</v>
      </c>
      <c r="F44" s="22">
        <v>77.698384</v>
      </c>
      <c r="G44" s="15">
        <v>0</v>
      </c>
      <c r="H44" s="22">
        <v>0</v>
      </c>
      <c r="I44" s="15">
        <v>1595</v>
      </c>
      <c r="J44" s="22">
        <v>243.437</v>
      </c>
      <c r="K44" s="16">
        <v>1040</v>
      </c>
      <c r="L44" s="28">
        <v>514.166792</v>
      </c>
      <c r="M44" s="16">
        <v>204</v>
      </c>
      <c r="N44" s="28">
        <v>126.58375</v>
      </c>
      <c r="O44" s="31">
        <v>0</v>
      </c>
      <c r="P44" s="16">
        <v>0</v>
      </c>
      <c r="Q44" s="31">
        <v>0</v>
      </c>
      <c r="R44" s="16">
        <v>13</v>
      </c>
      <c r="S44" s="40">
        <v>5.12268</v>
      </c>
      <c r="T44" s="20">
        <f t="shared" si="2"/>
        <v>5362</v>
      </c>
      <c r="U44" s="28">
        <f t="shared" si="3"/>
        <v>1228.93832265</v>
      </c>
    </row>
    <row r="45" spans="2:21" ht="18">
      <c r="B45" s="25" t="s">
        <v>36</v>
      </c>
      <c r="C45" s="15">
        <v>2659</v>
      </c>
      <c r="D45" s="22">
        <v>1590.70733503</v>
      </c>
      <c r="E45" s="15">
        <v>1331</v>
      </c>
      <c r="F45" s="22">
        <v>741.257175</v>
      </c>
      <c r="G45" s="15">
        <v>0</v>
      </c>
      <c r="H45" s="22">
        <v>0</v>
      </c>
      <c r="I45" s="15">
        <v>88</v>
      </c>
      <c r="J45" s="22">
        <v>35.386577</v>
      </c>
      <c r="K45" s="16">
        <v>6297</v>
      </c>
      <c r="L45" s="28">
        <v>4692.225496</v>
      </c>
      <c r="M45" s="16">
        <v>4728</v>
      </c>
      <c r="N45" s="28">
        <v>2942.385804</v>
      </c>
      <c r="O45" s="31">
        <v>0</v>
      </c>
      <c r="P45" s="16">
        <v>0</v>
      </c>
      <c r="Q45" s="31">
        <v>0</v>
      </c>
      <c r="R45" s="16">
        <v>493</v>
      </c>
      <c r="S45" s="40">
        <v>179.911008</v>
      </c>
      <c r="T45" s="20">
        <f t="shared" si="2"/>
        <v>15596</v>
      </c>
      <c r="U45" s="28">
        <f t="shared" si="3"/>
        <v>10181.87339503</v>
      </c>
    </row>
    <row r="46" spans="2:21" ht="18">
      <c r="B46" s="25" t="s">
        <v>37</v>
      </c>
      <c r="C46" s="15">
        <v>257672</v>
      </c>
      <c r="D46" s="22">
        <v>35913.33123918001</v>
      </c>
      <c r="E46" s="15">
        <v>8779</v>
      </c>
      <c r="F46" s="22">
        <v>3150.059564</v>
      </c>
      <c r="G46" s="15">
        <v>79</v>
      </c>
      <c r="H46" s="22">
        <v>12.85287</v>
      </c>
      <c r="I46" s="15">
        <v>41063</v>
      </c>
      <c r="J46" s="22">
        <v>7533.665011</v>
      </c>
      <c r="K46" s="16">
        <v>78904</v>
      </c>
      <c r="L46" s="28">
        <v>41997.222378</v>
      </c>
      <c r="M46" s="16">
        <v>70404</v>
      </c>
      <c r="N46" s="28">
        <v>36415.236118</v>
      </c>
      <c r="O46" s="31">
        <v>1</v>
      </c>
      <c r="P46" s="16">
        <v>0</v>
      </c>
      <c r="Q46" s="31">
        <v>0</v>
      </c>
      <c r="R46" s="16">
        <v>46188</v>
      </c>
      <c r="S46" s="40">
        <v>13057.103142850001</v>
      </c>
      <c r="T46" s="20">
        <f t="shared" si="2"/>
        <v>503090</v>
      </c>
      <c r="U46" s="28">
        <f t="shared" si="3"/>
        <v>138079.47032303002</v>
      </c>
    </row>
    <row r="47" spans="2:21" ht="18">
      <c r="B47" s="25" t="s">
        <v>38</v>
      </c>
      <c r="C47" s="15">
        <v>11178</v>
      </c>
      <c r="D47" s="22">
        <v>4474.95456436</v>
      </c>
      <c r="E47" s="15">
        <v>1024</v>
      </c>
      <c r="F47" s="22">
        <v>563.357961</v>
      </c>
      <c r="G47" s="15">
        <v>498</v>
      </c>
      <c r="H47" s="22">
        <v>65.1325</v>
      </c>
      <c r="I47" s="15">
        <v>1658</v>
      </c>
      <c r="J47" s="22">
        <v>378.517271</v>
      </c>
      <c r="K47" s="16">
        <v>22301</v>
      </c>
      <c r="L47" s="28">
        <v>12549.293761</v>
      </c>
      <c r="M47" s="16">
        <v>18732</v>
      </c>
      <c r="N47" s="28">
        <v>7532.008465</v>
      </c>
      <c r="O47" s="31">
        <v>0</v>
      </c>
      <c r="P47" s="16">
        <v>0</v>
      </c>
      <c r="Q47" s="31">
        <v>0</v>
      </c>
      <c r="R47" s="16">
        <v>7267</v>
      </c>
      <c r="S47" s="40">
        <v>1954.5767621199998</v>
      </c>
      <c r="T47" s="20">
        <f t="shared" si="2"/>
        <v>62658</v>
      </c>
      <c r="U47" s="28">
        <f t="shared" si="3"/>
        <v>27517.841284479997</v>
      </c>
    </row>
    <row r="48" spans="2:21" ht="18">
      <c r="B48" s="25" t="s">
        <v>39</v>
      </c>
      <c r="C48" s="15">
        <v>86750</v>
      </c>
      <c r="D48" s="22">
        <v>27893.605136640002</v>
      </c>
      <c r="E48" s="15">
        <v>5098</v>
      </c>
      <c r="F48" s="22">
        <v>4133.163527</v>
      </c>
      <c r="G48" s="15">
        <v>2873</v>
      </c>
      <c r="H48" s="22">
        <v>356.075704</v>
      </c>
      <c r="I48" s="15">
        <v>11352</v>
      </c>
      <c r="J48" s="22">
        <v>3485.791264</v>
      </c>
      <c r="K48" s="16">
        <v>66689</v>
      </c>
      <c r="L48" s="28">
        <v>41477.21465</v>
      </c>
      <c r="M48" s="16">
        <v>66355</v>
      </c>
      <c r="N48" s="28">
        <v>30822.920883</v>
      </c>
      <c r="O48" s="31">
        <v>0</v>
      </c>
      <c r="P48" s="16">
        <v>0</v>
      </c>
      <c r="Q48" s="31">
        <v>0</v>
      </c>
      <c r="R48" s="16">
        <v>29958</v>
      </c>
      <c r="S48" s="40">
        <v>8274.92664808</v>
      </c>
      <c r="T48" s="20">
        <f t="shared" si="2"/>
        <v>269075</v>
      </c>
      <c r="U48" s="28">
        <f t="shared" si="3"/>
        <v>116443.69781272001</v>
      </c>
    </row>
    <row r="49" spans="2:21" ht="18">
      <c r="B49" s="25" t="s">
        <v>40</v>
      </c>
      <c r="C49" s="15">
        <v>308246</v>
      </c>
      <c r="D49" s="22">
        <v>42600.93641001</v>
      </c>
      <c r="E49" s="15">
        <v>3201</v>
      </c>
      <c r="F49" s="22">
        <v>2265.702874</v>
      </c>
      <c r="G49" s="15">
        <v>45</v>
      </c>
      <c r="H49" s="22">
        <v>6.31222</v>
      </c>
      <c r="I49" s="15">
        <v>6764</v>
      </c>
      <c r="J49" s="22">
        <v>2611.225927</v>
      </c>
      <c r="K49" s="16">
        <v>64229</v>
      </c>
      <c r="L49" s="28">
        <v>36389.126401</v>
      </c>
      <c r="M49" s="16">
        <v>64855</v>
      </c>
      <c r="N49" s="28">
        <v>28040.730981</v>
      </c>
      <c r="O49" s="31">
        <v>0</v>
      </c>
      <c r="P49" s="16">
        <v>0</v>
      </c>
      <c r="Q49" s="31">
        <v>0</v>
      </c>
      <c r="R49" s="16">
        <v>59132</v>
      </c>
      <c r="S49" s="40">
        <v>17160.81566652</v>
      </c>
      <c r="T49" s="20">
        <f t="shared" si="2"/>
        <v>506472</v>
      </c>
      <c r="U49" s="28">
        <f t="shared" si="3"/>
        <v>129074.85047953</v>
      </c>
    </row>
    <row r="50" spans="2:21" ht="18">
      <c r="B50" s="25" t="s">
        <v>41</v>
      </c>
      <c r="C50" s="15">
        <v>100299</v>
      </c>
      <c r="D50" s="22">
        <v>22037.44145276</v>
      </c>
      <c r="E50" s="15">
        <v>9750</v>
      </c>
      <c r="F50" s="22">
        <v>5967.584926</v>
      </c>
      <c r="G50" s="15">
        <v>5</v>
      </c>
      <c r="H50" s="22">
        <v>1.236156</v>
      </c>
      <c r="I50" s="15">
        <v>11560</v>
      </c>
      <c r="J50" s="22">
        <v>2494.554968</v>
      </c>
      <c r="K50" s="16">
        <v>67967</v>
      </c>
      <c r="L50" s="28">
        <v>47112.890272</v>
      </c>
      <c r="M50" s="16">
        <v>67553</v>
      </c>
      <c r="N50" s="28">
        <v>32754.377987</v>
      </c>
      <c r="O50" s="31">
        <v>0</v>
      </c>
      <c r="P50" s="16">
        <v>0</v>
      </c>
      <c r="Q50" s="31">
        <v>0</v>
      </c>
      <c r="R50" s="16">
        <v>29824</v>
      </c>
      <c r="S50" s="40">
        <v>8915.53024125</v>
      </c>
      <c r="T50" s="20">
        <f t="shared" si="2"/>
        <v>286958</v>
      </c>
      <c r="U50" s="28">
        <f t="shared" si="3"/>
        <v>119283.61600301</v>
      </c>
    </row>
    <row r="51" spans="2:21" ht="18">
      <c r="B51" s="25" t="s">
        <v>42</v>
      </c>
      <c r="C51" s="15">
        <v>99088</v>
      </c>
      <c r="D51" s="22">
        <v>34784.97112025</v>
      </c>
      <c r="E51" s="15">
        <v>5714</v>
      </c>
      <c r="F51" s="22">
        <v>3556.810905</v>
      </c>
      <c r="G51" s="15">
        <v>45</v>
      </c>
      <c r="H51" s="22">
        <v>28.317882</v>
      </c>
      <c r="I51" s="15">
        <v>40541</v>
      </c>
      <c r="J51" s="22">
        <v>5974.636178</v>
      </c>
      <c r="K51" s="16">
        <v>82165</v>
      </c>
      <c r="L51" s="28">
        <v>45073.548699</v>
      </c>
      <c r="M51" s="16">
        <v>76591</v>
      </c>
      <c r="N51" s="28">
        <v>42230.483487</v>
      </c>
      <c r="O51" s="31">
        <v>1</v>
      </c>
      <c r="P51" s="16">
        <v>0</v>
      </c>
      <c r="Q51" s="31">
        <v>0</v>
      </c>
      <c r="R51" s="16">
        <v>55423</v>
      </c>
      <c r="S51" s="40">
        <v>17074.23196897</v>
      </c>
      <c r="T51" s="20">
        <f t="shared" si="2"/>
        <v>359568</v>
      </c>
      <c r="U51" s="28">
        <f t="shared" si="3"/>
        <v>148723.00024022</v>
      </c>
    </row>
    <row r="52" spans="2:21" ht="18">
      <c r="B52" s="25" t="s">
        <v>43</v>
      </c>
      <c r="C52" s="15">
        <v>4724</v>
      </c>
      <c r="D52" s="22">
        <v>2420.8120179499997</v>
      </c>
      <c r="E52" s="15">
        <v>4731</v>
      </c>
      <c r="F52" s="22">
        <v>2422.93881</v>
      </c>
      <c r="G52" s="15">
        <v>0</v>
      </c>
      <c r="H52" s="22">
        <v>0</v>
      </c>
      <c r="I52" s="15">
        <v>1961</v>
      </c>
      <c r="J52" s="22">
        <v>823.036389</v>
      </c>
      <c r="K52" s="16">
        <v>25053</v>
      </c>
      <c r="L52" s="28">
        <v>15775.016265</v>
      </c>
      <c r="M52" s="16">
        <v>20916</v>
      </c>
      <c r="N52" s="28">
        <v>11701.527147</v>
      </c>
      <c r="O52" s="31">
        <v>0</v>
      </c>
      <c r="P52" s="16">
        <v>0</v>
      </c>
      <c r="Q52" s="31">
        <v>0</v>
      </c>
      <c r="R52" s="16">
        <v>2070</v>
      </c>
      <c r="S52" s="40">
        <v>627.5057037</v>
      </c>
      <c r="T52" s="20">
        <f t="shared" si="2"/>
        <v>59455</v>
      </c>
      <c r="U52" s="28">
        <f t="shared" si="3"/>
        <v>33770.836332650004</v>
      </c>
    </row>
    <row r="53" spans="2:21" ht="18">
      <c r="B53" s="25" t="s">
        <v>44</v>
      </c>
      <c r="C53" s="15">
        <v>53020</v>
      </c>
      <c r="D53" s="22">
        <v>20285.934140789996</v>
      </c>
      <c r="E53" s="15">
        <v>2212</v>
      </c>
      <c r="F53" s="22">
        <v>1453.679966</v>
      </c>
      <c r="G53" s="15">
        <v>90</v>
      </c>
      <c r="H53" s="22">
        <v>26.500094</v>
      </c>
      <c r="I53" s="15">
        <v>5655</v>
      </c>
      <c r="J53" s="22">
        <v>2456.712772</v>
      </c>
      <c r="K53" s="16">
        <v>39198</v>
      </c>
      <c r="L53" s="28">
        <v>25687.785495</v>
      </c>
      <c r="M53" s="16">
        <v>38456</v>
      </c>
      <c r="N53" s="28">
        <v>18324.926723</v>
      </c>
      <c r="O53" s="31">
        <v>0</v>
      </c>
      <c r="P53" s="16">
        <v>0</v>
      </c>
      <c r="Q53" s="31">
        <v>0</v>
      </c>
      <c r="R53" s="16">
        <v>18337</v>
      </c>
      <c r="S53" s="40">
        <v>5513.535195</v>
      </c>
      <c r="T53" s="20">
        <f t="shared" si="2"/>
        <v>156968</v>
      </c>
      <c r="U53" s="28">
        <f t="shared" si="3"/>
        <v>73749.07438579</v>
      </c>
    </row>
    <row r="54" spans="2:21" ht="18">
      <c r="B54" s="25" t="s">
        <v>45</v>
      </c>
      <c r="C54" s="15">
        <v>64991</v>
      </c>
      <c r="D54" s="22">
        <v>29259.032464680004</v>
      </c>
      <c r="E54" s="15">
        <v>2228</v>
      </c>
      <c r="F54" s="22">
        <v>1293.879749</v>
      </c>
      <c r="G54" s="15">
        <v>122</v>
      </c>
      <c r="H54" s="22">
        <v>31.135385</v>
      </c>
      <c r="I54" s="15">
        <v>9777</v>
      </c>
      <c r="J54" s="22">
        <v>2548.315458</v>
      </c>
      <c r="K54" s="16">
        <v>44756</v>
      </c>
      <c r="L54" s="28">
        <v>26435.964299</v>
      </c>
      <c r="M54" s="16">
        <v>41798</v>
      </c>
      <c r="N54" s="28">
        <v>16492.212178</v>
      </c>
      <c r="O54" s="31">
        <v>0</v>
      </c>
      <c r="P54" s="16">
        <v>0</v>
      </c>
      <c r="Q54" s="31">
        <v>0</v>
      </c>
      <c r="R54" s="16">
        <v>42444</v>
      </c>
      <c r="S54" s="40">
        <v>11939.660323049999</v>
      </c>
      <c r="T54" s="20">
        <f t="shared" si="2"/>
        <v>206116</v>
      </c>
      <c r="U54" s="28">
        <f t="shared" si="3"/>
        <v>88000.19985673002</v>
      </c>
    </row>
    <row r="55" spans="2:21" ht="18">
      <c r="B55" s="25" t="s">
        <v>46</v>
      </c>
      <c r="C55" s="15">
        <v>327727</v>
      </c>
      <c r="D55" s="22">
        <v>76824.25534555005</v>
      </c>
      <c r="E55" s="15">
        <v>10285</v>
      </c>
      <c r="F55" s="22">
        <v>5646.388334</v>
      </c>
      <c r="G55" s="15">
        <v>3</v>
      </c>
      <c r="H55" s="22">
        <v>3.985926</v>
      </c>
      <c r="I55" s="15">
        <v>7920</v>
      </c>
      <c r="J55" s="22">
        <v>1962.935388</v>
      </c>
      <c r="K55" s="16">
        <v>142944</v>
      </c>
      <c r="L55" s="28">
        <v>77401.524705</v>
      </c>
      <c r="M55" s="16">
        <v>147858</v>
      </c>
      <c r="N55" s="28">
        <v>69576.477283</v>
      </c>
      <c r="O55" s="31">
        <v>0</v>
      </c>
      <c r="P55" s="16">
        <v>0</v>
      </c>
      <c r="Q55" s="31">
        <v>0</v>
      </c>
      <c r="R55" s="16">
        <v>85570</v>
      </c>
      <c r="S55" s="40">
        <v>24670.76658881</v>
      </c>
      <c r="T55" s="20">
        <f t="shared" si="2"/>
        <v>722307</v>
      </c>
      <c r="U55" s="28">
        <f t="shared" si="3"/>
        <v>256086.33357036006</v>
      </c>
    </row>
    <row r="56" spans="2:21" ht="18">
      <c r="B56" s="25" t="s">
        <v>47</v>
      </c>
      <c r="C56" s="15">
        <v>70574</v>
      </c>
      <c r="D56" s="22">
        <v>15049.347154030002</v>
      </c>
      <c r="E56" s="15">
        <v>2663</v>
      </c>
      <c r="F56" s="22">
        <v>1810.897125</v>
      </c>
      <c r="G56" s="15">
        <v>1130</v>
      </c>
      <c r="H56" s="22">
        <v>149.45362</v>
      </c>
      <c r="I56" s="15">
        <v>4072</v>
      </c>
      <c r="J56" s="22">
        <v>749.10802</v>
      </c>
      <c r="K56" s="16">
        <v>44829</v>
      </c>
      <c r="L56" s="28">
        <v>28444.549862</v>
      </c>
      <c r="M56" s="16">
        <v>43371</v>
      </c>
      <c r="N56" s="28">
        <v>19264.830674</v>
      </c>
      <c r="O56" s="31">
        <v>1</v>
      </c>
      <c r="P56" s="16">
        <v>0</v>
      </c>
      <c r="Q56" s="31">
        <v>0</v>
      </c>
      <c r="R56" s="16">
        <v>16042</v>
      </c>
      <c r="S56" s="40">
        <v>4455.21971526</v>
      </c>
      <c r="T56" s="20">
        <f t="shared" si="2"/>
        <v>182682</v>
      </c>
      <c r="U56" s="28">
        <f t="shared" si="3"/>
        <v>69923.40617028999</v>
      </c>
    </row>
    <row r="57" spans="2:21" ht="18">
      <c r="B57" s="25" t="s">
        <v>48</v>
      </c>
      <c r="C57" s="15">
        <v>165135</v>
      </c>
      <c r="D57" s="22">
        <v>40586.55157617999</v>
      </c>
      <c r="E57" s="15">
        <v>7370</v>
      </c>
      <c r="F57" s="22">
        <v>2551.569615</v>
      </c>
      <c r="G57" s="15">
        <v>46</v>
      </c>
      <c r="H57" s="22">
        <v>10.290328</v>
      </c>
      <c r="I57" s="15">
        <v>36442</v>
      </c>
      <c r="J57" s="22">
        <v>6101.342825</v>
      </c>
      <c r="K57" s="16">
        <v>74270</v>
      </c>
      <c r="L57" s="28">
        <v>36740.772962</v>
      </c>
      <c r="M57" s="16">
        <v>72065</v>
      </c>
      <c r="N57" s="28">
        <v>29061.857216</v>
      </c>
      <c r="O57" s="31">
        <v>0</v>
      </c>
      <c r="P57" s="16">
        <v>0</v>
      </c>
      <c r="Q57" s="31">
        <v>0</v>
      </c>
      <c r="R57" s="16">
        <v>37475</v>
      </c>
      <c r="S57" s="40">
        <v>11078.6308417</v>
      </c>
      <c r="T57" s="20">
        <f t="shared" si="2"/>
        <v>392803</v>
      </c>
      <c r="U57" s="28">
        <f t="shared" si="3"/>
        <v>126131.01536388</v>
      </c>
    </row>
    <row r="58" spans="2:21" ht="18">
      <c r="B58" s="25" t="s">
        <v>49</v>
      </c>
      <c r="C58" s="15">
        <v>1094112</v>
      </c>
      <c r="D58" s="22">
        <v>183679.12329105998</v>
      </c>
      <c r="E58" s="15">
        <v>8437</v>
      </c>
      <c r="F58" s="22">
        <v>5404.394775</v>
      </c>
      <c r="G58" s="15">
        <v>452</v>
      </c>
      <c r="H58" s="22">
        <v>87.828781</v>
      </c>
      <c r="I58" s="15">
        <v>29788</v>
      </c>
      <c r="J58" s="22">
        <v>11621.907786</v>
      </c>
      <c r="K58" s="16">
        <v>233536</v>
      </c>
      <c r="L58" s="28">
        <v>140493.888037</v>
      </c>
      <c r="M58" s="16">
        <v>283957</v>
      </c>
      <c r="N58" s="28">
        <v>124745.572828</v>
      </c>
      <c r="O58" s="31">
        <v>0</v>
      </c>
      <c r="P58" s="16">
        <v>0</v>
      </c>
      <c r="Q58" s="31">
        <v>0</v>
      </c>
      <c r="R58" s="16">
        <v>186660</v>
      </c>
      <c r="S58" s="40">
        <v>50698.71084195</v>
      </c>
      <c r="T58" s="20">
        <f t="shared" si="2"/>
        <v>1836942</v>
      </c>
      <c r="U58" s="28">
        <f t="shared" si="3"/>
        <v>516731.4263400099</v>
      </c>
    </row>
    <row r="59" spans="2:21" ht="18">
      <c r="B59" s="25" t="s">
        <v>50</v>
      </c>
      <c r="C59" s="15">
        <v>453</v>
      </c>
      <c r="D59" s="22">
        <v>344.84883340000005</v>
      </c>
      <c r="E59" s="15">
        <v>406</v>
      </c>
      <c r="F59" s="22">
        <v>288.876312</v>
      </c>
      <c r="G59" s="15">
        <v>0</v>
      </c>
      <c r="H59" s="22">
        <v>0</v>
      </c>
      <c r="I59" s="15">
        <v>876</v>
      </c>
      <c r="J59" s="22">
        <v>166.46895</v>
      </c>
      <c r="K59" s="16">
        <v>1676</v>
      </c>
      <c r="L59" s="28">
        <v>1128.497308</v>
      </c>
      <c r="M59" s="16">
        <v>1675</v>
      </c>
      <c r="N59" s="28">
        <v>1148.837099</v>
      </c>
      <c r="O59" s="31">
        <v>0</v>
      </c>
      <c r="P59" s="16">
        <v>0</v>
      </c>
      <c r="Q59" s="31">
        <v>0</v>
      </c>
      <c r="R59" s="16">
        <v>78</v>
      </c>
      <c r="S59" s="40">
        <v>48.726488</v>
      </c>
      <c r="T59" s="20">
        <f t="shared" si="2"/>
        <v>5164</v>
      </c>
      <c r="U59" s="28">
        <f t="shared" si="3"/>
        <v>3126.2549903999998</v>
      </c>
    </row>
    <row r="60" spans="2:21" ht="18">
      <c r="B60" s="25" t="s">
        <v>51</v>
      </c>
      <c r="C60" s="15">
        <v>714</v>
      </c>
      <c r="D60" s="22">
        <v>547.9473145699999</v>
      </c>
      <c r="E60" s="15">
        <v>209</v>
      </c>
      <c r="F60" s="22">
        <v>207.860102</v>
      </c>
      <c r="G60" s="15">
        <v>0</v>
      </c>
      <c r="H60" s="22">
        <v>0</v>
      </c>
      <c r="I60" s="15">
        <v>0</v>
      </c>
      <c r="J60" s="22">
        <v>0</v>
      </c>
      <c r="K60" s="16">
        <v>2666</v>
      </c>
      <c r="L60" s="28">
        <v>1854.759393</v>
      </c>
      <c r="M60" s="16">
        <v>1808</v>
      </c>
      <c r="N60" s="28">
        <v>1299.294488</v>
      </c>
      <c r="O60" s="31">
        <v>0</v>
      </c>
      <c r="P60" s="16">
        <v>0</v>
      </c>
      <c r="Q60" s="31">
        <v>0</v>
      </c>
      <c r="R60" s="16">
        <v>76</v>
      </c>
      <c r="S60" s="41">
        <v>46.392607</v>
      </c>
      <c r="T60" s="20">
        <f t="shared" si="2"/>
        <v>5473</v>
      </c>
      <c r="U60" s="28">
        <f t="shared" si="3"/>
        <v>3956.2539045699996</v>
      </c>
    </row>
    <row r="61" spans="2:22" ht="18">
      <c r="B61" s="18" t="s">
        <v>0</v>
      </c>
      <c r="C61" s="33">
        <f aca="true" t="shared" si="4" ref="C61:U61">SUM(C28:C60)</f>
        <v>9528120</v>
      </c>
      <c r="D61" s="34">
        <f t="shared" si="4"/>
        <v>1824786.85203618</v>
      </c>
      <c r="E61" s="33">
        <f t="shared" si="4"/>
        <v>249349</v>
      </c>
      <c r="F61" s="34">
        <f t="shared" si="4"/>
        <v>163204.88362699997</v>
      </c>
      <c r="G61" s="33">
        <f t="shared" si="4"/>
        <v>28829</v>
      </c>
      <c r="H61" s="34">
        <f t="shared" si="4"/>
        <v>3878.9931909999987</v>
      </c>
      <c r="I61" s="33">
        <f t="shared" si="4"/>
        <v>507180</v>
      </c>
      <c r="J61" s="34">
        <f t="shared" si="4"/>
        <v>121962.247854</v>
      </c>
      <c r="K61" s="33">
        <f t="shared" si="4"/>
        <v>3367204</v>
      </c>
      <c r="L61" s="34">
        <f t="shared" si="4"/>
        <v>1788058.2964559996</v>
      </c>
      <c r="M61" s="33">
        <f t="shared" si="4"/>
        <v>3598537</v>
      </c>
      <c r="N61" s="34">
        <f t="shared" si="4"/>
        <v>1522520.5191849999</v>
      </c>
      <c r="O61" s="33">
        <f t="shared" si="4"/>
        <v>41</v>
      </c>
      <c r="P61" s="33">
        <f t="shared" si="4"/>
        <v>1</v>
      </c>
      <c r="Q61" s="33">
        <f t="shared" si="4"/>
        <v>49</v>
      </c>
      <c r="R61" s="33">
        <f t="shared" si="4"/>
        <v>2034562</v>
      </c>
      <c r="S61" s="34">
        <f t="shared" si="4"/>
        <v>642245.96576569</v>
      </c>
      <c r="T61" s="33">
        <f t="shared" si="4"/>
        <v>19313872</v>
      </c>
      <c r="U61" s="19">
        <f t="shared" si="4"/>
        <v>6066657.758114872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56" t="s">
        <v>67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2:23" ht="72">
      <c r="B64" s="4"/>
      <c r="C64" s="62"/>
      <c r="D64" s="63"/>
      <c r="E64" s="59" t="s">
        <v>1</v>
      </c>
      <c r="F64" s="60"/>
      <c r="G64" s="57" t="s">
        <v>2</v>
      </c>
      <c r="H64" s="58"/>
      <c r="I64" s="57" t="s">
        <v>6</v>
      </c>
      <c r="J64" s="58"/>
      <c r="K64" s="57" t="s">
        <v>62</v>
      </c>
      <c r="L64" s="58"/>
      <c r="M64" s="57" t="s">
        <v>68</v>
      </c>
      <c r="N64" s="58"/>
      <c r="O64" s="57" t="s">
        <v>69</v>
      </c>
      <c r="P64" s="58"/>
      <c r="Q64" s="48" t="s">
        <v>65</v>
      </c>
      <c r="R64" s="48" t="s">
        <v>66</v>
      </c>
      <c r="S64" s="48" t="s">
        <v>3</v>
      </c>
      <c r="T64" s="55" t="s">
        <v>7</v>
      </c>
      <c r="U64" s="55"/>
      <c r="V64" s="57" t="s">
        <v>0</v>
      </c>
      <c r="W64" s="58"/>
    </row>
    <row r="65" spans="2:23" ht="18">
      <c r="B65" s="4" t="s">
        <v>12</v>
      </c>
      <c r="C65" s="64" t="s">
        <v>70</v>
      </c>
      <c r="D65" s="65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8</v>
      </c>
      <c r="C66" s="66" t="s">
        <v>71</v>
      </c>
      <c r="D66" s="67"/>
      <c r="E66" s="15">
        <v>767788</v>
      </c>
      <c r="F66" s="22">
        <v>139005.515536</v>
      </c>
      <c r="G66" s="15">
        <v>31</v>
      </c>
      <c r="H66" s="22">
        <v>186.576</v>
      </c>
      <c r="I66" s="15">
        <v>0</v>
      </c>
      <c r="J66" s="22">
        <v>0</v>
      </c>
      <c r="K66" s="15">
        <v>0</v>
      </c>
      <c r="L66" s="21">
        <v>0</v>
      </c>
      <c r="M66" s="16">
        <v>5640</v>
      </c>
      <c r="N66" s="28">
        <v>3701.779646</v>
      </c>
      <c r="O66" s="16">
        <v>22185</v>
      </c>
      <c r="P66" s="28">
        <v>5731.605808</v>
      </c>
      <c r="Q66" s="31">
        <v>0</v>
      </c>
      <c r="R66" s="16">
        <v>0</v>
      </c>
      <c r="S66" s="31">
        <v>0</v>
      </c>
      <c r="T66" s="16">
        <v>1075</v>
      </c>
      <c r="U66" s="27">
        <v>248.412727</v>
      </c>
      <c r="V66" s="37">
        <f>E66+G66+I66+K66+M66+O66+Q66+R66+S66+T66</f>
        <v>796719</v>
      </c>
      <c r="W66" s="28">
        <f>F66+H66+J66+L66+N66+P66+U66</f>
        <v>148873.88971699998</v>
      </c>
    </row>
    <row r="67" spans="1:23" ht="18">
      <c r="A67" s="40"/>
      <c r="B67" s="50" t="s">
        <v>8</v>
      </c>
      <c r="C67" s="68" t="s">
        <v>72</v>
      </c>
      <c r="D67" s="69"/>
      <c r="E67" s="15">
        <v>97193</v>
      </c>
      <c r="F67" s="22">
        <v>12329.017877</v>
      </c>
      <c r="G67" s="15">
        <v>50325</v>
      </c>
      <c r="H67" s="22">
        <v>16595.290094</v>
      </c>
      <c r="I67" s="15">
        <v>0</v>
      </c>
      <c r="J67" s="22">
        <v>0</v>
      </c>
      <c r="K67" s="15">
        <v>102953</v>
      </c>
      <c r="L67" s="22">
        <v>38688.306963</v>
      </c>
      <c r="M67" s="16">
        <v>54198</v>
      </c>
      <c r="N67" s="28">
        <v>15681.252039</v>
      </c>
      <c r="O67" s="16">
        <v>139488</v>
      </c>
      <c r="P67" s="28">
        <v>26418.55466</v>
      </c>
      <c r="Q67" s="31">
        <v>11</v>
      </c>
      <c r="R67" s="16">
        <v>0</v>
      </c>
      <c r="S67" s="31">
        <v>0</v>
      </c>
      <c r="T67" s="16">
        <v>14217</v>
      </c>
      <c r="U67" s="28">
        <v>3208.101044</v>
      </c>
      <c r="V67" s="20">
        <f aca="true" t="shared" si="5" ref="V67:V115">E67+G67+I67+K67+M67+O67+Q67+R67+S67+T67</f>
        <v>458385</v>
      </c>
      <c r="W67" s="28">
        <f aca="true" t="shared" si="6" ref="W67:W115">F67+H67+J67+L67+N67+P67+U67</f>
        <v>112920.52267700002</v>
      </c>
    </row>
    <row r="68" spans="1:23" ht="18">
      <c r="A68" s="40"/>
      <c r="B68" s="50" t="s">
        <v>8</v>
      </c>
      <c r="C68" s="68" t="s">
        <v>73</v>
      </c>
      <c r="D68" s="69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4</v>
      </c>
      <c r="N68" s="28">
        <v>0.715</v>
      </c>
      <c r="O68" s="16">
        <v>18</v>
      </c>
      <c r="P68" s="28">
        <v>4.991247</v>
      </c>
      <c r="Q68" s="31">
        <v>0</v>
      </c>
      <c r="R68" s="16">
        <v>0</v>
      </c>
      <c r="S68" s="31">
        <v>0</v>
      </c>
      <c r="T68" s="16">
        <v>12173</v>
      </c>
      <c r="U68" s="28">
        <v>2523.862449899999</v>
      </c>
      <c r="V68" s="20">
        <f t="shared" si="5"/>
        <v>12195</v>
      </c>
      <c r="W68" s="28">
        <f t="shared" si="6"/>
        <v>2529.568696899999</v>
      </c>
    </row>
    <row r="69" spans="1:23" ht="18">
      <c r="A69" s="40"/>
      <c r="B69" s="50" t="s">
        <v>8</v>
      </c>
      <c r="C69" s="68" t="s">
        <v>74</v>
      </c>
      <c r="D69" s="69"/>
      <c r="E69" s="15">
        <v>473638</v>
      </c>
      <c r="F69" s="22">
        <v>25823.809552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29439</v>
      </c>
      <c r="N69" s="28">
        <v>6697.805979</v>
      </c>
      <c r="O69" s="16">
        <v>12752</v>
      </c>
      <c r="P69" s="28">
        <v>3387.132878</v>
      </c>
      <c r="Q69" s="31">
        <v>0</v>
      </c>
      <c r="R69" s="16">
        <v>0</v>
      </c>
      <c r="S69" s="31">
        <v>0</v>
      </c>
      <c r="T69" s="16">
        <v>7970</v>
      </c>
      <c r="U69" s="28">
        <v>2102.041493</v>
      </c>
      <c r="V69" s="20">
        <f t="shared" si="5"/>
        <v>523799</v>
      </c>
      <c r="W69" s="28">
        <f t="shared" si="6"/>
        <v>38010.789902</v>
      </c>
    </row>
    <row r="70" spans="1:23" ht="18">
      <c r="A70" s="40"/>
      <c r="B70" s="50" t="s">
        <v>8</v>
      </c>
      <c r="C70" s="68" t="s">
        <v>75</v>
      </c>
      <c r="D70" s="69"/>
      <c r="E70" s="15">
        <v>0</v>
      </c>
      <c r="F70" s="22">
        <v>0</v>
      </c>
      <c r="G70" s="15">
        <v>0</v>
      </c>
      <c r="H70" s="22">
        <v>0</v>
      </c>
      <c r="I70" s="15">
        <v>0</v>
      </c>
      <c r="J70" s="22">
        <v>0</v>
      </c>
      <c r="K70" s="15">
        <v>0</v>
      </c>
      <c r="L70" s="22">
        <v>0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0</v>
      </c>
      <c r="W70" s="28">
        <f t="shared" si="6"/>
        <v>0</v>
      </c>
    </row>
    <row r="71" spans="1:23" ht="18">
      <c r="A71" s="40"/>
      <c r="B71" s="50" t="s">
        <v>8</v>
      </c>
      <c r="C71" s="68" t="s">
        <v>76</v>
      </c>
      <c r="D71" s="69"/>
      <c r="E71" s="15">
        <v>680217</v>
      </c>
      <c r="F71" s="22">
        <v>49342.93050045002</v>
      </c>
      <c r="G71" s="15">
        <v>0</v>
      </c>
      <c r="H71" s="22">
        <v>0</v>
      </c>
      <c r="I71" s="15">
        <v>0</v>
      </c>
      <c r="J71" s="22">
        <v>0</v>
      </c>
      <c r="K71" s="15">
        <v>289566</v>
      </c>
      <c r="L71" s="22">
        <v>44290.514497</v>
      </c>
      <c r="M71" s="16">
        <v>0</v>
      </c>
      <c r="N71" s="28">
        <v>0</v>
      </c>
      <c r="O71" s="16">
        <v>0</v>
      </c>
      <c r="P71" s="28">
        <v>0</v>
      </c>
      <c r="Q71" s="31">
        <v>0</v>
      </c>
      <c r="R71" s="16">
        <v>0</v>
      </c>
      <c r="S71" s="31">
        <v>0</v>
      </c>
      <c r="T71" s="16">
        <v>0</v>
      </c>
      <c r="U71" s="28">
        <v>0</v>
      </c>
      <c r="V71" s="20">
        <f t="shared" si="5"/>
        <v>969783</v>
      </c>
      <c r="W71" s="28">
        <f t="shared" si="6"/>
        <v>93633.44499745002</v>
      </c>
    </row>
    <row r="72" spans="1:23" ht="18">
      <c r="A72" s="40"/>
      <c r="B72" s="50" t="s">
        <v>8</v>
      </c>
      <c r="C72" s="68" t="s">
        <v>77</v>
      </c>
      <c r="D72" s="69"/>
      <c r="E72" s="15">
        <v>1157071</v>
      </c>
      <c r="F72" s="22">
        <v>182709.840793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42404</v>
      </c>
      <c r="N72" s="28">
        <v>31112.863444</v>
      </c>
      <c r="O72" s="16">
        <v>92705</v>
      </c>
      <c r="P72" s="28">
        <v>25122.546757</v>
      </c>
      <c r="Q72" s="31">
        <v>0</v>
      </c>
      <c r="R72" s="16">
        <v>0</v>
      </c>
      <c r="S72" s="31">
        <v>0</v>
      </c>
      <c r="T72" s="16">
        <v>23860</v>
      </c>
      <c r="U72" s="28">
        <v>6624.991804</v>
      </c>
      <c r="V72" s="20">
        <f t="shared" si="5"/>
        <v>1316040</v>
      </c>
      <c r="W72" s="28">
        <f t="shared" si="6"/>
        <v>245570.242798</v>
      </c>
    </row>
    <row r="73" spans="1:23" ht="18">
      <c r="A73" s="40"/>
      <c r="B73" s="50" t="s">
        <v>8</v>
      </c>
      <c r="C73" s="68" t="s">
        <v>78</v>
      </c>
      <c r="D73" s="69"/>
      <c r="E73" s="15">
        <v>310301</v>
      </c>
      <c r="F73" s="22">
        <v>136496.277814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1977</v>
      </c>
      <c r="N73" s="28">
        <v>1770.485862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0</v>
      </c>
      <c r="U73" s="28">
        <v>0</v>
      </c>
      <c r="V73" s="20">
        <f t="shared" si="5"/>
        <v>312278</v>
      </c>
      <c r="W73" s="28">
        <f t="shared" si="6"/>
        <v>138266.763676</v>
      </c>
    </row>
    <row r="74" spans="1:23" ht="18">
      <c r="A74" s="40"/>
      <c r="B74" s="50" t="s">
        <v>8</v>
      </c>
      <c r="C74" s="68" t="s">
        <v>79</v>
      </c>
      <c r="D74" s="69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149680</v>
      </c>
      <c r="U74" s="28">
        <v>59924.780682</v>
      </c>
      <c r="V74" s="20">
        <f t="shared" si="5"/>
        <v>149680</v>
      </c>
      <c r="W74" s="28">
        <f t="shared" si="6"/>
        <v>59924.780682</v>
      </c>
    </row>
    <row r="75" spans="1:23" ht="18">
      <c r="A75" s="40"/>
      <c r="B75" s="50" t="s">
        <v>8</v>
      </c>
      <c r="C75" s="68" t="s">
        <v>80</v>
      </c>
      <c r="D75" s="69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0</v>
      </c>
      <c r="U75" s="28">
        <v>0</v>
      </c>
      <c r="V75" s="20">
        <f t="shared" si="5"/>
        <v>0</v>
      </c>
      <c r="W75" s="28">
        <f t="shared" si="6"/>
        <v>0</v>
      </c>
    </row>
    <row r="76" spans="1:23" ht="18">
      <c r="A76" s="40"/>
      <c r="B76" s="50" t="s">
        <v>8</v>
      </c>
      <c r="C76" s="68" t="s">
        <v>81</v>
      </c>
      <c r="D76" s="69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22875</v>
      </c>
      <c r="U76" s="28">
        <v>4723.201501789999</v>
      </c>
      <c r="V76" s="20">
        <f t="shared" si="5"/>
        <v>22875</v>
      </c>
      <c r="W76" s="28">
        <f t="shared" si="6"/>
        <v>4723.201501789999</v>
      </c>
    </row>
    <row r="77" spans="1:23" ht="18">
      <c r="A77" s="40"/>
      <c r="B77" s="50" t="s">
        <v>8</v>
      </c>
      <c r="C77" s="68" t="s">
        <v>82</v>
      </c>
      <c r="D77" s="69"/>
      <c r="E77" s="15">
        <v>0</v>
      </c>
      <c r="F77" s="22">
        <v>0</v>
      </c>
      <c r="G77" s="15">
        <v>0</v>
      </c>
      <c r="H77" s="22">
        <v>0</v>
      </c>
      <c r="I77" s="15">
        <v>0</v>
      </c>
      <c r="J77" s="22">
        <v>0</v>
      </c>
      <c r="K77" s="15">
        <v>0</v>
      </c>
      <c r="L77" s="22">
        <v>0</v>
      </c>
      <c r="M77" s="16">
        <v>0</v>
      </c>
      <c r="N77" s="28">
        <v>0</v>
      </c>
      <c r="O77" s="16">
        <v>0</v>
      </c>
      <c r="P77" s="28">
        <v>0</v>
      </c>
      <c r="Q77" s="31">
        <v>0</v>
      </c>
      <c r="R77" s="16">
        <v>0</v>
      </c>
      <c r="S77" s="31">
        <v>0</v>
      </c>
      <c r="T77" s="16">
        <v>0</v>
      </c>
      <c r="U77" s="28">
        <v>0</v>
      </c>
      <c r="V77" s="20">
        <f t="shared" si="5"/>
        <v>0</v>
      </c>
      <c r="W77" s="28">
        <f t="shared" si="6"/>
        <v>0</v>
      </c>
    </row>
    <row r="78" spans="1:23" ht="18">
      <c r="A78" s="40"/>
      <c r="B78" s="50" t="s">
        <v>8</v>
      </c>
      <c r="C78" s="68" t="s">
        <v>83</v>
      </c>
      <c r="D78" s="69"/>
      <c r="E78" s="15">
        <v>232161</v>
      </c>
      <c r="F78" s="22">
        <v>79256.177914</v>
      </c>
      <c r="G78" s="15">
        <v>31</v>
      </c>
      <c r="H78" s="22">
        <v>11677.151315</v>
      </c>
      <c r="I78" s="15">
        <v>0</v>
      </c>
      <c r="J78" s="22">
        <v>0</v>
      </c>
      <c r="K78" s="15">
        <v>0</v>
      </c>
      <c r="L78" s="22">
        <v>0</v>
      </c>
      <c r="M78" s="16">
        <v>3026</v>
      </c>
      <c r="N78" s="28">
        <v>3096.050249</v>
      </c>
      <c r="O78" s="16">
        <v>13370</v>
      </c>
      <c r="P78" s="28">
        <v>3528.71896</v>
      </c>
      <c r="Q78" s="31">
        <v>0</v>
      </c>
      <c r="R78" s="16">
        <v>0</v>
      </c>
      <c r="S78" s="31">
        <v>0</v>
      </c>
      <c r="T78" s="16">
        <v>12</v>
      </c>
      <c r="U78" s="28">
        <v>2.730877</v>
      </c>
      <c r="V78" s="20">
        <f t="shared" si="5"/>
        <v>248600</v>
      </c>
      <c r="W78" s="28">
        <f t="shared" si="6"/>
        <v>97560.82931499998</v>
      </c>
    </row>
    <row r="79" spans="1:23" ht="18">
      <c r="A79" s="40"/>
      <c r="B79" s="50" t="s">
        <v>8</v>
      </c>
      <c r="C79" s="68" t="s">
        <v>84</v>
      </c>
      <c r="D79" s="69"/>
      <c r="E79" s="15">
        <v>3711704</v>
      </c>
      <c r="F79" s="22">
        <v>988472.252044731</v>
      </c>
      <c r="G79" s="15">
        <v>198958</v>
      </c>
      <c r="H79" s="22">
        <v>134744.466218</v>
      </c>
      <c r="I79" s="15">
        <v>0</v>
      </c>
      <c r="J79" s="22">
        <v>0</v>
      </c>
      <c r="K79" s="15">
        <v>0</v>
      </c>
      <c r="L79" s="22">
        <v>0</v>
      </c>
      <c r="M79" s="16">
        <v>2938379</v>
      </c>
      <c r="N79" s="28">
        <v>1642222.682685</v>
      </c>
      <c r="O79" s="16">
        <v>3281845</v>
      </c>
      <c r="P79" s="28">
        <v>1445249.911773</v>
      </c>
      <c r="Q79" s="31">
        <v>0</v>
      </c>
      <c r="R79" s="16">
        <v>0</v>
      </c>
      <c r="S79" s="31">
        <v>0</v>
      </c>
      <c r="T79" s="16">
        <v>292509</v>
      </c>
      <c r="U79" s="28">
        <v>91933.568775</v>
      </c>
      <c r="V79" s="20">
        <f t="shared" si="5"/>
        <v>10423395</v>
      </c>
      <c r="W79" s="28">
        <f t="shared" si="6"/>
        <v>4302622.881495731</v>
      </c>
    </row>
    <row r="80" spans="1:23" ht="18">
      <c r="A80" s="40"/>
      <c r="B80" s="50" t="s">
        <v>8</v>
      </c>
      <c r="C80" s="68" t="s">
        <v>85</v>
      </c>
      <c r="D80" s="69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51</v>
      </c>
      <c r="N80" s="28">
        <v>5.437702</v>
      </c>
      <c r="O80" s="16">
        <v>9</v>
      </c>
      <c r="P80" s="28">
        <v>1.278</v>
      </c>
      <c r="Q80" s="31">
        <v>0</v>
      </c>
      <c r="R80" s="16">
        <v>0</v>
      </c>
      <c r="S80" s="31">
        <v>0</v>
      </c>
      <c r="T80" s="16">
        <v>214</v>
      </c>
      <c r="U80" s="28">
        <v>45.124166</v>
      </c>
      <c r="V80" s="20">
        <f t="shared" si="5"/>
        <v>274</v>
      </c>
      <c r="W80" s="28">
        <f t="shared" si="6"/>
        <v>51.839868</v>
      </c>
    </row>
    <row r="81" spans="1:23" ht="18">
      <c r="A81" s="40"/>
      <c r="B81" s="50" t="s">
        <v>8</v>
      </c>
      <c r="C81" s="68" t="s">
        <v>86</v>
      </c>
      <c r="D81" s="69"/>
      <c r="E81" s="15">
        <v>0</v>
      </c>
      <c r="F81" s="22">
        <v>0</v>
      </c>
      <c r="G81" s="15">
        <v>3</v>
      </c>
      <c r="H81" s="22">
        <v>0.35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4</v>
      </c>
      <c r="P81" s="28">
        <v>0.38</v>
      </c>
      <c r="Q81" s="31">
        <v>0</v>
      </c>
      <c r="R81" s="16">
        <v>0</v>
      </c>
      <c r="S81" s="31">
        <v>0</v>
      </c>
      <c r="T81" s="16">
        <v>2</v>
      </c>
      <c r="U81" s="28">
        <v>0.278771</v>
      </c>
      <c r="V81" s="20">
        <f t="shared" si="5"/>
        <v>9</v>
      </c>
      <c r="W81" s="28">
        <f t="shared" si="6"/>
        <v>1.0087709999999999</v>
      </c>
    </row>
    <row r="82" spans="1:23" ht="18">
      <c r="A82" s="40"/>
      <c r="B82" s="50" t="s">
        <v>8</v>
      </c>
      <c r="C82" s="68" t="s">
        <v>87</v>
      </c>
      <c r="D82" s="69"/>
      <c r="E82" s="15">
        <v>111224</v>
      </c>
      <c r="F82" s="22">
        <v>30864.79804</v>
      </c>
      <c r="G82" s="15">
        <v>1</v>
      </c>
      <c r="H82" s="22">
        <v>1.05</v>
      </c>
      <c r="I82" s="15">
        <v>0</v>
      </c>
      <c r="J82" s="22">
        <v>0</v>
      </c>
      <c r="K82" s="15">
        <v>0</v>
      </c>
      <c r="L82" s="22">
        <v>0</v>
      </c>
      <c r="M82" s="16">
        <v>2818</v>
      </c>
      <c r="N82" s="28">
        <v>3783.481688</v>
      </c>
      <c r="O82" s="16">
        <v>22086</v>
      </c>
      <c r="P82" s="28">
        <v>7195.234435</v>
      </c>
      <c r="Q82" s="31">
        <v>0</v>
      </c>
      <c r="R82" s="16">
        <v>0</v>
      </c>
      <c r="S82" s="31">
        <v>0</v>
      </c>
      <c r="T82" s="16">
        <v>1032</v>
      </c>
      <c r="U82" s="28">
        <v>268.199469</v>
      </c>
      <c r="V82" s="20">
        <f t="shared" si="5"/>
        <v>137161</v>
      </c>
      <c r="W82" s="28">
        <f t="shared" si="6"/>
        <v>42112.763631999995</v>
      </c>
    </row>
    <row r="83" spans="1:23" ht="18">
      <c r="A83" s="40"/>
      <c r="B83" s="50" t="s">
        <v>8</v>
      </c>
      <c r="C83" s="68" t="s">
        <v>88</v>
      </c>
      <c r="D83" s="69"/>
      <c r="E83" s="15">
        <v>395954</v>
      </c>
      <c r="F83" s="22">
        <v>49844.317922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203432</v>
      </c>
      <c r="N83" s="28">
        <v>66721.13577</v>
      </c>
      <c r="O83" s="16">
        <v>8966</v>
      </c>
      <c r="P83" s="28">
        <v>2804.494</v>
      </c>
      <c r="Q83" s="31">
        <v>0</v>
      </c>
      <c r="R83" s="16">
        <v>0</v>
      </c>
      <c r="S83" s="31">
        <v>0</v>
      </c>
      <c r="T83" s="16">
        <v>158979</v>
      </c>
      <c r="U83" s="28">
        <v>52633.311036</v>
      </c>
      <c r="V83" s="20">
        <f t="shared" si="5"/>
        <v>767331</v>
      </c>
      <c r="W83" s="28">
        <f t="shared" si="6"/>
        <v>172003.258728</v>
      </c>
    </row>
    <row r="84" spans="1:23" ht="18">
      <c r="A84" s="40"/>
      <c r="B84" s="50" t="s">
        <v>8</v>
      </c>
      <c r="C84" s="68" t="s">
        <v>89</v>
      </c>
      <c r="D84" s="69"/>
      <c r="E84" s="15">
        <v>1535138</v>
      </c>
      <c r="F84" s="22">
        <v>124354.224491</v>
      </c>
      <c r="G84" s="15">
        <v>0</v>
      </c>
      <c r="H84" s="22">
        <v>0</v>
      </c>
      <c r="I84" s="15">
        <v>0</v>
      </c>
      <c r="J84" s="22">
        <v>0</v>
      </c>
      <c r="K84" s="15">
        <v>3069</v>
      </c>
      <c r="L84" s="22">
        <v>638.868982</v>
      </c>
      <c r="M84" s="16">
        <v>81734</v>
      </c>
      <c r="N84" s="28">
        <v>11792.789086</v>
      </c>
      <c r="O84" s="16">
        <v>852</v>
      </c>
      <c r="P84" s="28">
        <v>86.75</v>
      </c>
      <c r="Q84" s="31">
        <v>0</v>
      </c>
      <c r="R84" s="16">
        <v>0</v>
      </c>
      <c r="S84" s="31">
        <v>0</v>
      </c>
      <c r="T84" s="16">
        <v>144262</v>
      </c>
      <c r="U84" s="28">
        <v>42446.46972</v>
      </c>
      <c r="V84" s="20">
        <f t="shared" si="5"/>
        <v>1765055</v>
      </c>
      <c r="W84" s="28">
        <f t="shared" si="6"/>
        <v>179319.10227899998</v>
      </c>
    </row>
    <row r="85" spans="1:23" ht="18">
      <c r="A85" s="40"/>
      <c r="B85" s="50" t="s">
        <v>8</v>
      </c>
      <c r="C85" s="68" t="s">
        <v>90</v>
      </c>
      <c r="D85" s="69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8</v>
      </c>
      <c r="C86" s="68" t="s">
        <v>91</v>
      </c>
      <c r="D86" s="69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8</v>
      </c>
      <c r="C87" s="68" t="s">
        <v>92</v>
      </c>
      <c r="D87" s="69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8</v>
      </c>
      <c r="C88" s="68" t="s">
        <v>93</v>
      </c>
      <c r="D88" s="69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8</v>
      </c>
      <c r="C89" s="68" t="s">
        <v>94</v>
      </c>
      <c r="D89" s="69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737</v>
      </c>
      <c r="N89" s="28">
        <v>199.561157</v>
      </c>
      <c r="O89" s="16">
        <v>738</v>
      </c>
      <c r="P89" s="28">
        <v>148.299</v>
      </c>
      <c r="Q89" s="31">
        <v>0</v>
      </c>
      <c r="R89" s="16">
        <v>0</v>
      </c>
      <c r="S89" s="31">
        <v>0</v>
      </c>
      <c r="T89" s="16">
        <v>16117</v>
      </c>
      <c r="U89" s="28">
        <v>3924.2459</v>
      </c>
      <c r="V89" s="20">
        <f t="shared" si="5"/>
        <v>17592</v>
      </c>
      <c r="W89" s="28">
        <f t="shared" si="6"/>
        <v>4272.106057</v>
      </c>
    </row>
    <row r="90" spans="1:23" ht="18">
      <c r="A90" s="40"/>
      <c r="B90" s="50" t="s">
        <v>9</v>
      </c>
      <c r="C90" s="68" t="s">
        <v>118</v>
      </c>
      <c r="D90" s="69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9</v>
      </c>
      <c r="C91" s="68" t="s">
        <v>95</v>
      </c>
      <c r="D91" s="69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9</v>
      </c>
      <c r="C92" s="68" t="s">
        <v>96</v>
      </c>
      <c r="D92" s="69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9</v>
      </c>
      <c r="C93" s="68" t="s">
        <v>97</v>
      </c>
      <c r="D93" s="69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9</v>
      </c>
      <c r="C94" s="68" t="s">
        <v>98</v>
      </c>
      <c r="D94" s="69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9</v>
      </c>
      <c r="C95" s="68" t="s">
        <v>120</v>
      </c>
      <c r="D95" s="69"/>
      <c r="E95" s="15">
        <v>0</v>
      </c>
      <c r="F95" s="22">
        <v>0</v>
      </c>
      <c r="G95" s="15">
        <v>0</v>
      </c>
      <c r="H95" s="22">
        <v>0</v>
      </c>
      <c r="I95" s="15">
        <v>0</v>
      </c>
      <c r="J95" s="22">
        <v>0</v>
      </c>
      <c r="K95" s="15">
        <v>0</v>
      </c>
      <c r="L95" s="22">
        <v>0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0</v>
      </c>
      <c r="W95" s="28">
        <f t="shared" si="6"/>
        <v>0</v>
      </c>
    </row>
    <row r="96" spans="1:23" ht="18">
      <c r="A96" s="40"/>
      <c r="B96" s="50" t="s">
        <v>9</v>
      </c>
      <c r="C96" s="68" t="s">
        <v>99</v>
      </c>
      <c r="D96" s="69"/>
      <c r="E96" s="15">
        <v>28651</v>
      </c>
      <c r="F96" s="22">
        <v>2476.985071</v>
      </c>
      <c r="G96" s="15">
        <v>0</v>
      </c>
      <c r="H96" s="22">
        <v>0</v>
      </c>
      <c r="I96" s="15">
        <v>458</v>
      </c>
      <c r="J96" s="22">
        <v>338.182478</v>
      </c>
      <c r="K96" s="15">
        <v>83152</v>
      </c>
      <c r="L96" s="22">
        <v>34795.900599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112261</v>
      </c>
      <c r="W96" s="28">
        <f t="shared" si="6"/>
        <v>37611.068148</v>
      </c>
    </row>
    <row r="97" spans="1:23" ht="18">
      <c r="A97" s="40"/>
      <c r="B97" s="50" t="s">
        <v>9</v>
      </c>
      <c r="C97" s="68" t="s">
        <v>121</v>
      </c>
      <c r="D97" s="69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9</v>
      </c>
      <c r="C98" s="68" t="s">
        <v>100</v>
      </c>
      <c r="D98" s="69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9</v>
      </c>
      <c r="C99" s="68" t="s">
        <v>101</v>
      </c>
      <c r="D99" s="69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9</v>
      </c>
      <c r="C100" s="68" t="s">
        <v>102</v>
      </c>
      <c r="D100" s="69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9</v>
      </c>
      <c r="C101" s="68" t="s">
        <v>103</v>
      </c>
      <c r="D101" s="69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108</v>
      </c>
      <c r="U101" s="28">
        <v>55.032135</v>
      </c>
      <c r="V101" s="20">
        <f t="shared" si="5"/>
        <v>108</v>
      </c>
      <c r="W101" s="28">
        <f t="shared" si="6"/>
        <v>55.032135</v>
      </c>
    </row>
    <row r="102" spans="1:23" ht="18">
      <c r="A102" s="40"/>
      <c r="B102" s="50" t="s">
        <v>9</v>
      </c>
      <c r="C102" s="68" t="s">
        <v>119</v>
      </c>
      <c r="D102" s="69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/>
      <c r="W102" s="28"/>
    </row>
    <row r="103" spans="1:23" ht="18">
      <c r="A103" s="40"/>
      <c r="B103" s="50" t="s">
        <v>9</v>
      </c>
      <c r="C103" s="68" t="s">
        <v>104</v>
      </c>
      <c r="D103" s="69"/>
      <c r="E103" s="15">
        <v>0</v>
      </c>
      <c r="F103" s="22">
        <v>0</v>
      </c>
      <c r="G103" s="15">
        <v>0</v>
      </c>
      <c r="H103" s="22">
        <v>0</v>
      </c>
      <c r="I103" s="15">
        <v>28371</v>
      </c>
      <c r="J103" s="22">
        <v>3540.810713</v>
      </c>
      <c r="K103" s="15">
        <v>28440</v>
      </c>
      <c r="L103" s="22">
        <v>3548.656813</v>
      </c>
      <c r="M103" s="16">
        <v>13</v>
      </c>
      <c r="N103" s="28">
        <v>0.4445</v>
      </c>
      <c r="O103" s="16">
        <v>0</v>
      </c>
      <c r="P103" s="28">
        <v>0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56824</v>
      </c>
      <c r="W103" s="28">
        <f t="shared" si="6"/>
        <v>7089.912026</v>
      </c>
    </row>
    <row r="104" spans="1:23" ht="18">
      <c r="A104" s="40"/>
      <c r="B104" s="50" t="s">
        <v>9</v>
      </c>
      <c r="C104" s="68" t="s">
        <v>105</v>
      </c>
      <c r="D104" s="69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1187177</v>
      </c>
      <c r="U104" s="28">
        <v>370785.24007</v>
      </c>
      <c r="V104" s="20">
        <f t="shared" si="5"/>
        <v>1187177</v>
      </c>
      <c r="W104" s="28">
        <f t="shared" si="6"/>
        <v>370785.24007</v>
      </c>
    </row>
    <row r="105" spans="1:23" ht="18">
      <c r="A105" s="40"/>
      <c r="B105" s="50" t="s">
        <v>60</v>
      </c>
      <c r="C105" s="68" t="s">
        <v>106</v>
      </c>
      <c r="D105" s="69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60</v>
      </c>
      <c r="C106" s="68" t="s">
        <v>107</v>
      </c>
      <c r="D106" s="69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60</v>
      </c>
      <c r="C107" s="68" t="s">
        <v>108</v>
      </c>
      <c r="D107" s="69"/>
      <c r="E107" s="15">
        <v>12419</v>
      </c>
      <c r="F107" s="22">
        <v>1022.855622</v>
      </c>
      <c r="G107" s="15">
        <v>0</v>
      </c>
      <c r="H107" s="22">
        <v>0</v>
      </c>
      <c r="I107" s="15">
        <v>0</v>
      </c>
      <c r="J107" s="22">
        <v>0</v>
      </c>
      <c r="K107" s="15">
        <v>0</v>
      </c>
      <c r="L107" s="22">
        <v>0</v>
      </c>
      <c r="M107" s="16">
        <v>578</v>
      </c>
      <c r="N107" s="28">
        <v>121.571219</v>
      </c>
      <c r="O107" s="16">
        <v>165</v>
      </c>
      <c r="P107" s="28">
        <v>39.91083</v>
      </c>
      <c r="Q107" s="31">
        <v>0</v>
      </c>
      <c r="R107" s="16">
        <v>0</v>
      </c>
      <c r="S107" s="31">
        <v>0</v>
      </c>
      <c r="T107" s="16">
        <v>644</v>
      </c>
      <c r="U107" s="28">
        <v>192.70413</v>
      </c>
      <c r="V107" s="20">
        <f t="shared" si="5"/>
        <v>13806</v>
      </c>
      <c r="W107" s="28">
        <f t="shared" si="6"/>
        <v>1377.041801</v>
      </c>
    </row>
    <row r="108" spans="1:23" ht="18">
      <c r="A108" s="40"/>
      <c r="B108" s="50" t="s">
        <v>60</v>
      </c>
      <c r="C108" s="68" t="s">
        <v>109</v>
      </c>
      <c r="D108" s="69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60</v>
      </c>
      <c r="C109" s="68" t="s">
        <v>110</v>
      </c>
      <c r="D109" s="69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61</v>
      </c>
      <c r="C110" s="68" t="s">
        <v>111</v>
      </c>
      <c r="D110" s="69"/>
      <c r="E110" s="15">
        <v>1864</v>
      </c>
      <c r="F110" s="22">
        <v>38.867317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282</v>
      </c>
      <c r="N110" s="28">
        <v>79.074732</v>
      </c>
      <c r="O110" s="16">
        <v>86</v>
      </c>
      <c r="P110" s="28">
        <v>131.369553</v>
      </c>
      <c r="Q110" s="31">
        <v>30</v>
      </c>
      <c r="R110" s="16">
        <v>1</v>
      </c>
      <c r="S110" s="31">
        <v>49</v>
      </c>
      <c r="T110" s="16">
        <v>299</v>
      </c>
      <c r="U110" s="28">
        <v>140.271271</v>
      </c>
      <c r="V110" s="20">
        <f t="shared" si="5"/>
        <v>2611</v>
      </c>
      <c r="W110" s="28">
        <f t="shared" si="6"/>
        <v>389.582873</v>
      </c>
    </row>
    <row r="111" spans="1:23" ht="18">
      <c r="A111" s="40"/>
      <c r="B111" s="50" t="s">
        <v>61</v>
      </c>
      <c r="C111" s="68" t="s">
        <v>112</v>
      </c>
      <c r="D111" s="69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2492</v>
      </c>
      <c r="N111" s="28">
        <v>1071.165698</v>
      </c>
      <c r="O111" s="16">
        <v>1752</v>
      </c>
      <c r="P111" s="28">
        <v>1178.168629</v>
      </c>
      <c r="Q111" s="31">
        <v>0</v>
      </c>
      <c r="R111" s="16">
        <v>0</v>
      </c>
      <c r="S111" s="31">
        <v>0</v>
      </c>
      <c r="T111" s="16">
        <v>1357</v>
      </c>
      <c r="U111" s="28">
        <v>463.397744</v>
      </c>
      <c r="V111" s="20">
        <f t="shared" si="5"/>
        <v>5601</v>
      </c>
      <c r="W111" s="28">
        <f t="shared" si="6"/>
        <v>2712.732071</v>
      </c>
    </row>
    <row r="112" spans="1:23" ht="18">
      <c r="A112" s="40"/>
      <c r="B112" s="50" t="s">
        <v>61</v>
      </c>
      <c r="C112" s="68" t="s">
        <v>113</v>
      </c>
      <c r="D112" s="69"/>
      <c r="E112" s="15">
        <v>12797</v>
      </c>
      <c r="F112" s="22">
        <v>2748.981542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1516</v>
      </c>
      <c r="P112" s="28">
        <v>1491.172655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14313</v>
      </c>
      <c r="W112" s="28">
        <f t="shared" si="6"/>
        <v>4240.154197</v>
      </c>
    </row>
    <row r="113" spans="1:23" ht="18">
      <c r="A113" s="40"/>
      <c r="B113" s="50" t="s">
        <v>114</v>
      </c>
      <c r="C113" s="68" t="s">
        <v>115</v>
      </c>
      <c r="D113" s="69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114</v>
      </c>
      <c r="C114" s="68" t="s">
        <v>116</v>
      </c>
      <c r="D114" s="69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114</v>
      </c>
      <c r="C115" s="70" t="s">
        <v>117</v>
      </c>
      <c r="D115" s="71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72" t="s">
        <v>0</v>
      </c>
      <c r="C116" s="73"/>
      <c r="D116" s="74"/>
      <c r="E116" s="33">
        <f aca="true" t="shared" si="7" ref="E116:W116">SUM(E66:E115)</f>
        <v>9528120</v>
      </c>
      <c r="F116" s="34">
        <f t="shared" si="7"/>
        <v>1824786.8520361811</v>
      </c>
      <c r="G116" s="33">
        <f t="shared" si="7"/>
        <v>249349</v>
      </c>
      <c r="H116" s="34">
        <f t="shared" si="7"/>
        <v>163204.88362699997</v>
      </c>
      <c r="I116" s="33">
        <f t="shared" si="7"/>
        <v>28829</v>
      </c>
      <c r="J116" s="34">
        <f t="shared" si="7"/>
        <v>3878.993191</v>
      </c>
      <c r="K116" s="33">
        <f t="shared" si="7"/>
        <v>507180</v>
      </c>
      <c r="L116" s="34">
        <f t="shared" si="7"/>
        <v>121962.247854</v>
      </c>
      <c r="M116" s="33">
        <f t="shared" si="7"/>
        <v>3367204</v>
      </c>
      <c r="N116" s="34">
        <f t="shared" si="7"/>
        <v>1788058.296456</v>
      </c>
      <c r="O116" s="33">
        <f t="shared" si="7"/>
        <v>3598537</v>
      </c>
      <c r="P116" s="34">
        <f t="shared" si="7"/>
        <v>1522520.5191849996</v>
      </c>
      <c r="Q116" s="33">
        <f t="shared" si="7"/>
        <v>41</v>
      </c>
      <c r="R116" s="33">
        <f t="shared" si="7"/>
        <v>1</v>
      </c>
      <c r="S116" s="33">
        <f t="shared" si="7"/>
        <v>49</v>
      </c>
      <c r="T116" s="33">
        <f t="shared" si="7"/>
        <v>2034562</v>
      </c>
      <c r="U116" s="34">
        <f t="shared" si="7"/>
        <v>642245.96576569</v>
      </c>
      <c r="V116" s="33">
        <f t="shared" si="7"/>
        <v>19313872</v>
      </c>
      <c r="W116" s="19">
        <f t="shared" si="7"/>
        <v>6066657.758114873</v>
      </c>
    </row>
    <row r="117" spans="1:2" ht="12.75">
      <c r="A117" s="1"/>
      <c r="B117" s="3"/>
    </row>
    <row r="118" spans="1:2" ht="12.75">
      <c r="A118" s="1"/>
      <c r="B118" s="1" t="s">
        <v>53</v>
      </c>
    </row>
    <row r="119" ht="12.75">
      <c r="B119" t="s">
        <v>54</v>
      </c>
    </row>
    <row r="120" ht="12.75">
      <c r="B120" t="s">
        <v>55</v>
      </c>
    </row>
    <row r="121" ht="12.75">
      <c r="B121" t="s">
        <v>56</v>
      </c>
    </row>
    <row r="122" ht="12.75">
      <c r="B122" t="s">
        <v>57</v>
      </c>
    </row>
    <row r="123" ht="12.75">
      <c r="B123" t="s">
        <v>58</v>
      </c>
    </row>
    <row r="124" ht="12.75">
      <c r="B124" t="s">
        <v>59</v>
      </c>
    </row>
  </sheetData>
  <sheetProtection/>
  <mergeCells count="91">
    <mergeCell ref="B116:D116"/>
    <mergeCell ref="C88:D88"/>
    <mergeCell ref="C107:D107"/>
    <mergeCell ref="C108:D108"/>
    <mergeCell ref="C109:D109"/>
    <mergeCell ref="C110:D110"/>
    <mergeCell ref="C111:D111"/>
    <mergeCell ref="C105:D105"/>
    <mergeCell ref="C106:D106"/>
    <mergeCell ref="C102:D102"/>
    <mergeCell ref="C113:D113"/>
    <mergeCell ref="C114:D114"/>
    <mergeCell ref="C115:D115"/>
    <mergeCell ref="C95:D95"/>
    <mergeCell ref="C96:D96"/>
    <mergeCell ref="C97:D97"/>
    <mergeCell ref="C98:D98"/>
    <mergeCell ref="C99:D99"/>
    <mergeCell ref="C112:D112"/>
    <mergeCell ref="C100:D100"/>
    <mergeCell ref="C101:D101"/>
    <mergeCell ref="C103:D103"/>
    <mergeCell ref="C104:D104"/>
    <mergeCell ref="C89:D89"/>
    <mergeCell ref="C90:D90"/>
    <mergeCell ref="C91:D91"/>
    <mergeCell ref="C92:D92"/>
    <mergeCell ref="C93:D93"/>
    <mergeCell ref="C94:D94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V64:W64"/>
    <mergeCell ref="C65:D65"/>
    <mergeCell ref="C66:D66"/>
    <mergeCell ref="C67:D67"/>
    <mergeCell ref="C68:D68"/>
    <mergeCell ref="C69:D69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2017-07-12T15:29:42Z</dcterms:modified>
  <cp:category/>
  <cp:version/>
  <cp:contentType/>
  <cp:contentStatus/>
</cp:coreProperties>
</file>