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<sst xmlns="http://schemas.openxmlformats.org/spreadsheetml/2006/main" count="283" uniqueCount="124">
  <si>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</si>
  <si>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</si>
  <si>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</si>
  <si>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</si>
  <si>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</si>
  <si>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</si>
  <si>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</si>
  <si>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</si>
  <si>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 xml:space="preserve">                                      RESUMEN CORRESPONSALES BANCARIOS POR TIPO DE TRANSACCION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</si>
  <si>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</si>
  <si>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</si>
  <si>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</si>
  <si>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</si>
  <si>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</si>
  <si>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</si>
  <si>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</si>
  <si>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</si>
  <si>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</si>
  <si>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</si>
  <si>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</si>
  <si>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</si>
  <si>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</si>
  <si>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</si>
  <si>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</si>
  <si>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</si>
  <si>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</si>
  <si>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</si>
  <si>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</si>
  <si>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</si>
  <si>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</si>
  <si>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</si>
  <si>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</si>
  <si>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</si>
  <si>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</si>
  <si>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</si>
  <si>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</si>
  <si>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</si>
  <si>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</si>
  <si>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</si>
  <si>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</si>
  <si>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</si>
  <si>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</si>
  <si>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</si>
  <si>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</si>
  <si>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</si>
  <si>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</si>
  <si>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</si>
  <si>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</si>
  <si>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</si>
  <si>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</si>
  <si>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</si>
  <si>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</si>
  <si>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</si>
  <si>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</si>
  <si>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</si>
  <si>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</si>
  <si>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</si>
  <si>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</si>
  <si>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</si>
  <si>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</si>
  <si>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</si>
  <si>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</si>
  <si>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</si>
  <si>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</si>
  <si>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</si>
  <si>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</si>
  <si>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</si>
  <si>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</si>
  <si>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</si>
  <si>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</si>
  <si>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</si>
  <si>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</si>
  <si>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</si>
  <si>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</si>
  <si>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</si>
  <si>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</si>
  <si>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Corpbanca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</si>
  <si>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</si>
  <si>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</si>
  <si>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</si>
  <si>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</si>
  <si>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</si>
  <si>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</si>
  <si>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</si>
  <si>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</si>
  <si>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</si>
  <si>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</si>
  <si>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</si>
  <si>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</si>
  <si>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</si>
  <si>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</si>
  <si>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</si>
  <si>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</si>
  <si>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</si>
  <si>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</si>
  <si>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Wwb S.A.</t>
  </si>
  <si>
    <t>Coltefinanciera</t>
  </si>
  <si>
    <t>Credifamilia</t>
  </si>
  <si>
    <t>Financiera Dann Regional</t>
  </si>
  <si>
    <t>Financiera Juriscoop C.F.</t>
  </si>
  <si>
    <t>Giros &amp; Finanzas C.F.</t>
  </si>
  <si>
    <t>La Hipotecaria</t>
  </si>
  <si>
    <t>Leasing Bancoldex</t>
  </si>
  <si>
    <t>Leasing Corficolombiana</t>
  </si>
  <si>
    <t>Oicolombia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</si>
  <si>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</si>
  <si>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</si>
  <si>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</si>
  <si>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</si>
  <si>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</si>
  <si>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</si>
  <si>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</si>
  <si>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</si>
  <si>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</si>
  <si>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</si>
  <si>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</si>
  <si>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</si>
  <si>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</si>
  <si>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</si>
  <si>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>C.A. Credifinanciera Cf</t>
  </si>
  <si>
    <t>Rci Colombia S.A.</t>
  </si>
  <si>
    <t>Financiera Pagos Internacionales S.A.</t>
  </si>
  <si>
    <t>Gm Financial Colombia S.A.</t>
  </si>
  <si>
    <t xml:space="preserve">                        OCTUBRE DE 2016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</si>
</sst>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2" fillId="0" borderId="12" xfId="47" applyNumberFormat="1" applyFont="1" applyBorder="1" applyAlignment="1">
      <alignment horizontal="left"/>
    </xf>
    <xf numFmtId="168" fontId="2" fillId="0" borderId="18" xfId="47" applyNumberFormat="1" applyFont="1" applyBorder="1" applyAlignment="1">
      <alignment horizontal="left"/>
    </xf>
    <xf numFmtId="168" fontId="2" fillId="0" borderId="24" xfId="47" applyNumberFormat="1" applyFont="1" applyBorder="1" applyAlignment="1">
      <alignment horizontal="left"/>
    </xf>
    <xf numFmtId="168" fontId="2" fillId="0" borderId="19" xfId="47" applyNumberFormat="1" applyFont="1" applyBorder="1" applyAlignment="1">
      <alignment horizontal="left"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5.28125" style="0" bestFit="1" customWidth="1"/>
    <col min="23" max="23" width="13.7109375" style="0" bestFit="1" customWidth="1"/>
    <col min="26" max="26" width="12.0039062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71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2:21" ht="30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16.5">
      <c r="B4" s="72" t="s">
        <v>123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6" ht="12.75">
      <c r="C6" s="1"/>
    </row>
    <row r="7" spans="2:21" ht="18">
      <c r="B7" s="65" t="s">
        <v>11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2:22" ht="36" customHeight="1">
      <c r="B8" s="4"/>
      <c r="C8" s="68" t="s">
        <v>1</v>
      </c>
      <c r="D8" s="69"/>
      <c r="E8" s="59" t="s">
        <v>2</v>
      </c>
      <c r="F8" s="60"/>
      <c r="G8" s="59" t="s">
        <v>6</v>
      </c>
      <c r="H8" s="60"/>
      <c r="I8" s="59" t="s">
        <v>63</v>
      </c>
      <c r="J8" s="60"/>
      <c r="K8" s="59" t="s">
        <v>64</v>
      </c>
      <c r="L8" s="60"/>
      <c r="M8" s="59" t="s">
        <v>65</v>
      </c>
      <c r="N8" s="60"/>
      <c r="O8" s="43" t="s">
        <v>66</v>
      </c>
      <c r="P8" s="43" t="s">
        <v>67</v>
      </c>
      <c r="Q8" s="13" t="s">
        <v>3</v>
      </c>
      <c r="R8" s="70" t="s">
        <v>7</v>
      </c>
      <c r="S8" s="70"/>
      <c r="T8" s="73" t="s">
        <v>0</v>
      </c>
      <c r="U8" s="74"/>
      <c r="V8" s="12"/>
    </row>
    <row r="9" spans="2:22" ht="18">
      <c r="B9" s="5" t="s">
        <v>13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9</v>
      </c>
      <c r="C10" s="14">
        <v>8093129</v>
      </c>
      <c r="D10" s="21">
        <v>1630566.89341996</v>
      </c>
      <c r="E10" s="15">
        <v>209582</v>
      </c>
      <c r="F10" s="21">
        <v>148348.881054</v>
      </c>
      <c r="G10" s="14">
        <v>0</v>
      </c>
      <c r="H10" s="21">
        <v>0</v>
      </c>
      <c r="I10" s="15">
        <v>31396</v>
      </c>
      <c r="J10" s="21">
        <v>18863.113308</v>
      </c>
      <c r="K10" s="16">
        <v>2770202</v>
      </c>
      <c r="L10" s="27">
        <v>1488721.159853</v>
      </c>
      <c r="M10" s="17">
        <v>3050580</v>
      </c>
      <c r="N10" s="27">
        <v>1278672.930488</v>
      </c>
      <c r="O10" s="30">
        <v>29</v>
      </c>
      <c r="P10" s="17">
        <v>0</v>
      </c>
      <c r="Q10" s="30">
        <v>0</v>
      </c>
      <c r="R10" s="16">
        <v>750959</v>
      </c>
      <c r="S10" s="27">
        <v>232427.41120925</v>
      </c>
      <c r="T10" s="37">
        <f>C10+E10+G10+I10+K10+M10+O10+P10+Q10+R10</f>
        <v>14905877</v>
      </c>
      <c r="U10" s="27">
        <f>D10+F10+H10+J10+L10+N10+S10</f>
        <v>4797600.38933221</v>
      </c>
    </row>
    <row r="11" spans="2:21" ht="18">
      <c r="B11" s="25" t="s">
        <v>10</v>
      </c>
      <c r="C11" s="15">
        <v>23751</v>
      </c>
      <c r="D11" s="22">
        <v>2024.368568</v>
      </c>
      <c r="E11" s="15">
        <v>0</v>
      </c>
      <c r="F11" s="22">
        <v>0</v>
      </c>
      <c r="G11" s="15">
        <v>21794</v>
      </c>
      <c r="H11" s="22">
        <v>3125.714094</v>
      </c>
      <c r="I11" s="15">
        <v>83378</v>
      </c>
      <c r="J11" s="22">
        <v>28908.184694</v>
      </c>
      <c r="K11" s="16">
        <v>0</v>
      </c>
      <c r="L11" s="28">
        <v>0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1085205</v>
      </c>
      <c r="S11" s="28">
        <v>322940.334757</v>
      </c>
      <c r="T11" s="36">
        <f>C11+E11+G11+I11+K11+M11+O11+P11+Q11+R11</f>
        <v>1214128</v>
      </c>
      <c r="U11" s="28">
        <f>D11+F11+H11+J11+L11+N11+S11</f>
        <v>356998.602113</v>
      </c>
    </row>
    <row r="12" spans="2:21" ht="18">
      <c r="B12" s="25" t="s">
        <v>61</v>
      </c>
      <c r="C12" s="15">
        <v>11854</v>
      </c>
      <c r="D12" s="22">
        <v>1013.128924</v>
      </c>
      <c r="E12" s="15">
        <v>0</v>
      </c>
      <c r="F12" s="22">
        <v>0</v>
      </c>
      <c r="G12" s="15">
        <v>0</v>
      </c>
      <c r="H12" s="22">
        <v>0</v>
      </c>
      <c r="I12" s="15">
        <v>0</v>
      </c>
      <c r="J12" s="22">
        <v>0</v>
      </c>
      <c r="K12" s="16">
        <v>533</v>
      </c>
      <c r="L12" s="28">
        <v>93.257862</v>
      </c>
      <c r="M12" s="16">
        <v>129</v>
      </c>
      <c r="N12" s="28">
        <v>32.44592</v>
      </c>
      <c r="O12" s="31">
        <v>0</v>
      </c>
      <c r="P12" s="16">
        <v>0</v>
      </c>
      <c r="Q12" s="31">
        <v>0</v>
      </c>
      <c r="R12" s="16">
        <v>681</v>
      </c>
      <c r="S12" s="28">
        <v>215.525535</v>
      </c>
      <c r="T12" s="36">
        <f>C12+E12+G12+I12+K12+M12+O12+P12+Q12+R12</f>
        <v>13197</v>
      </c>
      <c r="U12" s="28">
        <f>D12+F12+H12+J12+L12+N12+S12</f>
        <v>1354.3582410000001</v>
      </c>
    </row>
    <row r="13" spans="2:21" ht="18">
      <c r="B13" s="26" t="s">
        <v>62</v>
      </c>
      <c r="C13" s="15">
        <v>13749</v>
      </c>
      <c r="D13" s="23">
        <v>2487.631301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1973</v>
      </c>
      <c r="L13" s="29">
        <v>852.770181</v>
      </c>
      <c r="M13" s="16">
        <v>2398</v>
      </c>
      <c r="N13" s="29">
        <v>2348.037643</v>
      </c>
      <c r="O13" s="32">
        <v>0</v>
      </c>
      <c r="P13" s="16">
        <v>1</v>
      </c>
      <c r="Q13" s="31">
        <v>38</v>
      </c>
      <c r="R13" s="16">
        <v>1627</v>
      </c>
      <c r="S13" s="28">
        <v>600.05161</v>
      </c>
      <c r="T13" s="20">
        <f>C13+E13+G13+I13+K13+M13+O13+P13+Q13+R13</f>
        <v>19786</v>
      </c>
      <c r="U13" s="28">
        <f>D13+F13+H13+J13+L13+N13+S13</f>
        <v>6288.490734999999</v>
      </c>
    </row>
    <row r="14" spans="2:21" ht="18">
      <c r="B14" s="18" t="s">
        <v>0</v>
      </c>
      <c r="C14" s="33">
        <f aca="true" t="shared" si="0" ref="C14:S14">SUM(C10:C13)</f>
        <v>8142483</v>
      </c>
      <c r="D14" s="19">
        <f t="shared" si="0"/>
        <v>1636092.02221296</v>
      </c>
      <c r="E14" s="33">
        <f t="shared" si="0"/>
        <v>209582</v>
      </c>
      <c r="F14" s="19">
        <f t="shared" si="0"/>
        <v>148348.881054</v>
      </c>
      <c r="G14" s="33">
        <f t="shared" si="0"/>
        <v>21794</v>
      </c>
      <c r="H14" s="19">
        <f t="shared" si="0"/>
        <v>3125.714094</v>
      </c>
      <c r="I14" s="33">
        <f t="shared" si="0"/>
        <v>114774</v>
      </c>
      <c r="J14" s="19">
        <f t="shared" si="0"/>
        <v>47771.298001999996</v>
      </c>
      <c r="K14" s="33">
        <f t="shared" si="0"/>
        <v>2772708</v>
      </c>
      <c r="L14" s="19">
        <f t="shared" si="0"/>
        <v>1489667.187896</v>
      </c>
      <c r="M14" s="33">
        <f t="shared" si="0"/>
        <v>3053107</v>
      </c>
      <c r="N14" s="34">
        <f t="shared" si="0"/>
        <v>1281053.414051</v>
      </c>
      <c r="O14" s="19">
        <f t="shared" si="0"/>
        <v>29</v>
      </c>
      <c r="P14" s="33">
        <f t="shared" si="0"/>
        <v>1</v>
      </c>
      <c r="Q14" s="35">
        <f t="shared" si="0"/>
        <v>38</v>
      </c>
      <c r="R14" s="19">
        <f t="shared" si="0"/>
        <v>1838472</v>
      </c>
      <c r="S14" s="34">
        <f t="shared" si="0"/>
        <v>556183.32311125</v>
      </c>
      <c r="T14" s="19">
        <f>SUM(T10:T13)</f>
        <v>16152988</v>
      </c>
      <c r="U14" s="34">
        <f>SUM(U10:U13)</f>
        <v>5162241.84042121</v>
      </c>
    </row>
    <row r="15" ht="12.75">
      <c r="D15" s="3"/>
    </row>
    <row r="16" spans="2:21" ht="18">
      <c r="B16" s="65" t="s">
        <v>12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36" customHeight="1">
      <c r="B17" s="4"/>
      <c r="C17" s="68" t="s">
        <v>1</v>
      </c>
      <c r="D17" s="69"/>
      <c r="E17" s="59" t="s">
        <v>2</v>
      </c>
      <c r="F17" s="60"/>
      <c r="G17" s="59" t="s">
        <v>6</v>
      </c>
      <c r="H17" s="60"/>
      <c r="I17" s="59" t="s">
        <v>63</v>
      </c>
      <c r="J17" s="60"/>
      <c r="K17" s="59" t="s">
        <v>64</v>
      </c>
      <c r="L17" s="60"/>
      <c r="M17" s="59" t="s">
        <v>65</v>
      </c>
      <c r="N17" s="60"/>
      <c r="O17" s="43" t="s">
        <v>66</v>
      </c>
      <c r="P17" s="43" t="s">
        <v>67</v>
      </c>
      <c r="Q17" s="13" t="s">
        <v>3</v>
      </c>
      <c r="R17" s="70" t="s">
        <v>7</v>
      </c>
      <c r="S17" s="70"/>
      <c r="T17" s="59" t="s">
        <v>0</v>
      </c>
      <c r="U17" s="60"/>
    </row>
    <row r="18" spans="2:21" ht="18">
      <c r="B18" s="5" t="s">
        <v>14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15</v>
      </c>
      <c r="C19" s="14">
        <v>6350194</v>
      </c>
      <c r="D19" s="21">
        <v>1288268.1841265094</v>
      </c>
      <c r="E19" s="15">
        <v>95029</v>
      </c>
      <c r="F19" s="21">
        <v>73284.777069</v>
      </c>
      <c r="G19" s="14">
        <v>18992</v>
      </c>
      <c r="H19" s="21">
        <v>2714.483928</v>
      </c>
      <c r="I19" s="15">
        <v>84383</v>
      </c>
      <c r="J19" s="21">
        <v>35341.114696</v>
      </c>
      <c r="K19" s="16">
        <v>1769319</v>
      </c>
      <c r="L19" s="27">
        <v>929589.048452</v>
      </c>
      <c r="M19" s="17">
        <v>1881190</v>
      </c>
      <c r="N19" s="27">
        <v>688976.657761</v>
      </c>
      <c r="O19" s="30">
        <v>0</v>
      </c>
      <c r="P19" s="17">
        <v>0</v>
      </c>
      <c r="Q19" s="30">
        <v>0</v>
      </c>
      <c r="R19" s="16">
        <v>1701595</v>
      </c>
      <c r="S19" s="27">
        <v>517074.99227091</v>
      </c>
      <c r="T19" s="17">
        <f>C19+E19+G19+I19+K19+M19+O19+P19+Q19+R19</f>
        <v>11900702</v>
      </c>
      <c r="U19" s="27">
        <f>D19+F19+H19+J19+L19+N19+S19</f>
        <v>3535249.2583034197</v>
      </c>
    </row>
    <row r="20" spans="2:21" ht="18">
      <c r="B20" s="25" t="s">
        <v>16</v>
      </c>
      <c r="C20" s="15">
        <v>1160892</v>
      </c>
      <c r="D20" s="22">
        <v>216729.96754516993</v>
      </c>
      <c r="E20" s="15">
        <v>49714</v>
      </c>
      <c r="F20" s="22">
        <v>32843.873501</v>
      </c>
      <c r="G20" s="15">
        <v>2255</v>
      </c>
      <c r="H20" s="22">
        <v>342.003393</v>
      </c>
      <c r="I20" s="15">
        <v>22893</v>
      </c>
      <c r="J20" s="22">
        <v>9553.63914</v>
      </c>
      <c r="K20" s="16">
        <v>558914</v>
      </c>
      <c r="L20" s="28">
        <v>300905.123052</v>
      </c>
      <c r="M20" s="16">
        <v>636111</v>
      </c>
      <c r="N20" s="28">
        <v>303634.624936</v>
      </c>
      <c r="O20" s="31">
        <v>0</v>
      </c>
      <c r="P20" s="16">
        <v>1</v>
      </c>
      <c r="Q20" s="31">
        <v>8</v>
      </c>
      <c r="R20" s="16">
        <v>90074</v>
      </c>
      <c r="S20" s="28">
        <v>25077.06962954</v>
      </c>
      <c r="T20" s="36">
        <f>C20+E20+G20+I20+K20+M20+O20+P20+Q20+R20</f>
        <v>2520862</v>
      </c>
      <c r="U20" s="28">
        <f>D20+F20+H20+J20+L20+N20+S20</f>
        <v>889086.3011967099</v>
      </c>
    </row>
    <row r="21" spans="2:21" ht="18">
      <c r="B21" s="25" t="s">
        <v>17</v>
      </c>
      <c r="C21" s="15">
        <v>425407</v>
      </c>
      <c r="D21" s="22">
        <v>95494.95638129994</v>
      </c>
      <c r="E21" s="15">
        <v>43020</v>
      </c>
      <c r="F21" s="22">
        <v>28252.38253</v>
      </c>
      <c r="G21" s="15">
        <v>194</v>
      </c>
      <c r="H21" s="22">
        <v>28.735053</v>
      </c>
      <c r="I21" s="15">
        <v>4949</v>
      </c>
      <c r="J21" s="22">
        <v>2016.971651</v>
      </c>
      <c r="K21" s="16">
        <v>313744</v>
      </c>
      <c r="L21" s="28">
        <v>183766.690834</v>
      </c>
      <c r="M21" s="16">
        <v>389120</v>
      </c>
      <c r="N21" s="28">
        <v>207288.040152</v>
      </c>
      <c r="O21" s="31">
        <v>28</v>
      </c>
      <c r="P21" s="16">
        <v>0</v>
      </c>
      <c r="Q21" s="31">
        <v>30</v>
      </c>
      <c r="R21" s="16">
        <v>31802</v>
      </c>
      <c r="S21" s="28">
        <v>9351.36353114</v>
      </c>
      <c r="T21" s="36">
        <f>C21+E21+G21+I21+K21+M21+O21+P21+Q21+R21</f>
        <v>1208294</v>
      </c>
      <c r="U21" s="28">
        <f>D21+F21+H21+J21+L21+N21+S21</f>
        <v>526199.14013244</v>
      </c>
    </row>
    <row r="22" spans="2:21" ht="18">
      <c r="B22" s="26" t="s">
        <v>18</v>
      </c>
      <c r="C22" s="15">
        <v>205990</v>
      </c>
      <c r="D22" s="23">
        <v>35598.914159979984</v>
      </c>
      <c r="E22" s="15">
        <v>21819</v>
      </c>
      <c r="F22" s="23">
        <v>13967.847954</v>
      </c>
      <c r="G22" s="15">
        <v>353</v>
      </c>
      <c r="H22" s="23">
        <v>40.49172</v>
      </c>
      <c r="I22" s="15">
        <v>2549</v>
      </c>
      <c r="J22" s="23">
        <v>859.572515</v>
      </c>
      <c r="K22" s="16">
        <v>130731</v>
      </c>
      <c r="L22" s="29">
        <v>75406.325558</v>
      </c>
      <c r="M22" s="16">
        <v>146686</v>
      </c>
      <c r="N22" s="29">
        <v>81154.091202</v>
      </c>
      <c r="O22" s="32">
        <v>1</v>
      </c>
      <c r="P22" s="16">
        <v>0</v>
      </c>
      <c r="Q22" s="31">
        <v>0</v>
      </c>
      <c r="R22" s="16">
        <v>15001</v>
      </c>
      <c r="S22" s="28">
        <v>4679.89767966</v>
      </c>
      <c r="T22" s="20">
        <f>C22+E22+G22+I22+K22+M22+O22+P22+Q22+R22</f>
        <v>523130</v>
      </c>
      <c r="U22" s="28">
        <f>D22+F22+H22+J22+L22+N22+S22</f>
        <v>211707.14078863998</v>
      </c>
    </row>
    <row r="23" spans="2:21" ht="18">
      <c r="B23" s="18" t="s">
        <v>0</v>
      </c>
      <c r="C23" s="33">
        <f aca="true" t="shared" si="1" ref="C23:S23">SUM(C19:C22)</f>
        <v>8142483</v>
      </c>
      <c r="D23" s="19">
        <f t="shared" si="1"/>
        <v>1636092.0222129591</v>
      </c>
      <c r="E23" s="33">
        <f t="shared" si="1"/>
        <v>209582</v>
      </c>
      <c r="F23" s="19">
        <f t="shared" si="1"/>
        <v>148348.881054</v>
      </c>
      <c r="G23" s="33">
        <f t="shared" si="1"/>
        <v>21794</v>
      </c>
      <c r="H23" s="19">
        <f t="shared" si="1"/>
        <v>3125.714094</v>
      </c>
      <c r="I23" s="33">
        <f t="shared" si="1"/>
        <v>114774</v>
      </c>
      <c r="J23" s="19">
        <f t="shared" si="1"/>
        <v>47771.298001999996</v>
      </c>
      <c r="K23" s="33">
        <f t="shared" si="1"/>
        <v>2772708</v>
      </c>
      <c r="L23" s="19">
        <f t="shared" si="1"/>
        <v>1489667.187896</v>
      </c>
      <c r="M23" s="33">
        <f t="shared" si="1"/>
        <v>3053107</v>
      </c>
      <c r="N23" s="34">
        <f t="shared" si="1"/>
        <v>1281053.4140509998</v>
      </c>
      <c r="O23" s="19">
        <f t="shared" si="1"/>
        <v>29</v>
      </c>
      <c r="P23" s="33">
        <f t="shared" si="1"/>
        <v>1</v>
      </c>
      <c r="Q23" s="35">
        <f t="shared" si="1"/>
        <v>38</v>
      </c>
      <c r="R23" s="19">
        <f t="shared" si="1"/>
        <v>1838472</v>
      </c>
      <c r="S23" s="34">
        <f t="shared" si="1"/>
        <v>556183.3231112501</v>
      </c>
      <c r="T23" s="19">
        <f>SUM(T19:T22)</f>
        <v>16152988</v>
      </c>
      <c r="U23" s="34">
        <f>SUM(U19:U22)</f>
        <v>5162241.84042121</v>
      </c>
    </row>
    <row r="25" spans="2:21" ht="18">
      <c r="B25" s="65" t="s">
        <v>19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36" customHeight="1">
      <c r="B26" s="4"/>
      <c r="C26" s="68" t="s">
        <v>1</v>
      </c>
      <c r="D26" s="69"/>
      <c r="E26" s="59" t="s">
        <v>2</v>
      </c>
      <c r="F26" s="60"/>
      <c r="G26" s="59" t="s">
        <v>6</v>
      </c>
      <c r="H26" s="60"/>
      <c r="I26" s="59" t="s">
        <v>63</v>
      </c>
      <c r="J26" s="60"/>
      <c r="K26" s="59" t="s">
        <v>64</v>
      </c>
      <c r="L26" s="60"/>
      <c r="M26" s="59" t="s">
        <v>65</v>
      </c>
      <c r="N26" s="60"/>
      <c r="O26" s="43" t="s">
        <v>66</v>
      </c>
      <c r="P26" s="43" t="s">
        <v>67</v>
      </c>
      <c r="Q26" s="13" t="s">
        <v>3</v>
      </c>
      <c r="R26" s="70" t="s">
        <v>7</v>
      </c>
      <c r="S26" s="70"/>
      <c r="T26" s="59" t="s">
        <v>0</v>
      </c>
      <c r="U26" s="60"/>
    </row>
    <row r="27" spans="2:21" ht="18">
      <c r="B27" s="38" t="s">
        <v>53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20</v>
      </c>
      <c r="C28" s="15">
        <v>282</v>
      </c>
      <c r="D28" s="22">
        <v>24.739712</v>
      </c>
      <c r="E28" s="15">
        <v>0</v>
      </c>
      <c r="F28" s="22">
        <v>0</v>
      </c>
      <c r="G28" s="15">
        <v>0</v>
      </c>
      <c r="H28" s="22">
        <v>0</v>
      </c>
      <c r="I28" s="15">
        <v>58</v>
      </c>
      <c r="J28" s="21">
        <v>23.09358</v>
      </c>
      <c r="K28" s="16">
        <v>152</v>
      </c>
      <c r="L28" s="28">
        <v>55.210954</v>
      </c>
      <c r="M28" s="16">
        <v>1</v>
      </c>
      <c r="N28" s="28">
        <v>0.4</v>
      </c>
      <c r="O28" s="31">
        <v>0</v>
      </c>
      <c r="P28" s="16">
        <v>0</v>
      </c>
      <c r="Q28" s="31">
        <v>0</v>
      </c>
      <c r="R28" s="16">
        <v>37</v>
      </c>
      <c r="S28" s="27">
        <v>15.049704</v>
      </c>
      <c r="T28" s="37">
        <f>C28+E28+G28+I28+K28+M28+O28+P28+Q28+R28</f>
        <v>530</v>
      </c>
      <c r="U28" s="28">
        <f>D28+F28+H28+J28+L28+N28+S28</f>
        <v>118.49395000000001</v>
      </c>
    </row>
    <row r="29" spans="2:21" ht="18">
      <c r="B29" s="25" t="s">
        <v>21</v>
      </c>
      <c r="C29" s="15">
        <v>1528785</v>
      </c>
      <c r="D29" s="22">
        <v>401918.7242926103</v>
      </c>
      <c r="E29" s="15">
        <v>97404</v>
      </c>
      <c r="F29" s="22">
        <v>62149.380449</v>
      </c>
      <c r="G29" s="15">
        <v>312</v>
      </c>
      <c r="H29" s="22">
        <v>58.42625</v>
      </c>
      <c r="I29" s="15">
        <v>12230</v>
      </c>
      <c r="J29" s="22">
        <v>5312.121272</v>
      </c>
      <c r="K29" s="16">
        <v>925636</v>
      </c>
      <c r="L29" s="28">
        <v>468042.762198</v>
      </c>
      <c r="M29" s="16">
        <v>1288886</v>
      </c>
      <c r="N29" s="28">
        <v>489975.059014</v>
      </c>
      <c r="O29" s="31">
        <v>28</v>
      </c>
      <c r="P29" s="16">
        <v>0</v>
      </c>
      <c r="Q29" s="31">
        <v>0</v>
      </c>
      <c r="R29" s="16">
        <v>433548</v>
      </c>
      <c r="S29" s="28">
        <v>163866.51079441997</v>
      </c>
      <c r="T29" s="20">
        <f aca="true" t="shared" si="2" ref="T29:T60">C29+E29+G29+I29+K29+M29+O29+P29+Q29+R29</f>
        <v>4286829</v>
      </c>
      <c r="U29" s="28">
        <f aca="true" t="shared" si="3" ref="U29:U60">D29+F29+H29+J29+L29+N29+S29</f>
        <v>1591322.9842700304</v>
      </c>
    </row>
    <row r="30" spans="2:21" ht="18">
      <c r="B30" s="25" t="s">
        <v>22</v>
      </c>
      <c r="C30" s="15">
        <v>3850</v>
      </c>
      <c r="D30" s="22">
        <v>2228.13891088</v>
      </c>
      <c r="E30" s="15">
        <v>306</v>
      </c>
      <c r="F30" s="22">
        <v>219.535346</v>
      </c>
      <c r="G30" s="15">
        <v>0</v>
      </c>
      <c r="H30" s="22">
        <v>0</v>
      </c>
      <c r="I30" s="15">
        <v>67</v>
      </c>
      <c r="J30" s="22">
        <v>23.144453</v>
      </c>
      <c r="K30" s="16">
        <v>12199</v>
      </c>
      <c r="L30" s="28">
        <v>8389.442886</v>
      </c>
      <c r="M30" s="16">
        <v>5461</v>
      </c>
      <c r="N30" s="28">
        <v>3706.115961</v>
      </c>
      <c r="O30" s="31">
        <v>0</v>
      </c>
      <c r="P30" s="16">
        <v>0</v>
      </c>
      <c r="Q30" s="31">
        <v>0</v>
      </c>
      <c r="R30" s="16">
        <v>1429</v>
      </c>
      <c r="S30" s="28">
        <v>502.19137824</v>
      </c>
      <c r="T30" s="20">
        <f t="shared" si="2"/>
        <v>23312</v>
      </c>
      <c r="U30" s="28">
        <f t="shared" si="3"/>
        <v>15068.568935120002</v>
      </c>
    </row>
    <row r="31" spans="2:21" ht="18">
      <c r="B31" s="25" t="s">
        <v>23</v>
      </c>
      <c r="C31" s="15">
        <v>2024</v>
      </c>
      <c r="D31" s="22">
        <v>298.81822509000006</v>
      </c>
      <c r="E31" s="15">
        <v>237</v>
      </c>
      <c r="F31" s="22">
        <v>133.96939</v>
      </c>
      <c r="G31" s="15">
        <v>0</v>
      </c>
      <c r="H31" s="22">
        <v>0</v>
      </c>
      <c r="I31" s="15">
        <v>147</v>
      </c>
      <c r="J31" s="22">
        <v>81.890602</v>
      </c>
      <c r="K31" s="16">
        <v>7380</v>
      </c>
      <c r="L31" s="28">
        <v>4239.665473</v>
      </c>
      <c r="M31" s="16">
        <v>1799</v>
      </c>
      <c r="N31" s="28">
        <v>1257.680723</v>
      </c>
      <c r="O31" s="31">
        <v>0</v>
      </c>
      <c r="P31" s="16">
        <v>0</v>
      </c>
      <c r="Q31" s="31">
        <v>0</v>
      </c>
      <c r="R31" s="16">
        <v>995</v>
      </c>
      <c r="S31" s="28">
        <v>289.166744</v>
      </c>
      <c r="T31" s="20">
        <f t="shared" si="2"/>
        <v>12582</v>
      </c>
      <c r="U31" s="28">
        <f t="shared" si="3"/>
        <v>6301.191157089999</v>
      </c>
    </row>
    <row r="32" spans="2:21" ht="18">
      <c r="B32" s="25" t="s">
        <v>24</v>
      </c>
      <c r="C32" s="15">
        <v>283601</v>
      </c>
      <c r="D32" s="22">
        <v>65408.349703570006</v>
      </c>
      <c r="E32" s="15">
        <v>3165</v>
      </c>
      <c r="F32" s="22">
        <v>1966.527699</v>
      </c>
      <c r="G32" s="15">
        <v>9546</v>
      </c>
      <c r="H32" s="22">
        <v>1165.000892</v>
      </c>
      <c r="I32" s="15">
        <v>16411</v>
      </c>
      <c r="J32" s="22">
        <v>3880.534182</v>
      </c>
      <c r="K32" s="16">
        <v>96830</v>
      </c>
      <c r="L32" s="28">
        <v>54971.834424</v>
      </c>
      <c r="M32" s="16">
        <v>95869</v>
      </c>
      <c r="N32" s="28">
        <v>34821.519202</v>
      </c>
      <c r="O32" s="31">
        <v>0</v>
      </c>
      <c r="P32" s="16">
        <v>0</v>
      </c>
      <c r="Q32" s="31">
        <v>0</v>
      </c>
      <c r="R32" s="16">
        <v>86524</v>
      </c>
      <c r="S32" s="28">
        <v>22111.067961</v>
      </c>
      <c r="T32" s="20">
        <f t="shared" si="2"/>
        <v>591946</v>
      </c>
      <c r="U32" s="28">
        <f t="shared" si="3"/>
        <v>184324.83406357002</v>
      </c>
    </row>
    <row r="33" spans="2:21" ht="18">
      <c r="B33" s="25" t="s">
        <v>25</v>
      </c>
      <c r="C33" s="15">
        <v>2087167</v>
      </c>
      <c r="D33" s="22">
        <v>345973.77958442003</v>
      </c>
      <c r="E33" s="15">
        <v>4620</v>
      </c>
      <c r="F33" s="22">
        <v>20546.485087</v>
      </c>
      <c r="G33" s="15">
        <v>1918</v>
      </c>
      <c r="H33" s="22">
        <v>413.112791</v>
      </c>
      <c r="I33" s="15">
        <v>11326</v>
      </c>
      <c r="J33" s="22">
        <v>5124.872494</v>
      </c>
      <c r="K33" s="16">
        <v>295032</v>
      </c>
      <c r="L33" s="28">
        <v>131941.476172</v>
      </c>
      <c r="M33" s="16">
        <v>206989</v>
      </c>
      <c r="N33" s="28">
        <v>70800.36339</v>
      </c>
      <c r="O33" s="31">
        <v>0</v>
      </c>
      <c r="P33" s="16">
        <v>0</v>
      </c>
      <c r="Q33" s="31">
        <v>0</v>
      </c>
      <c r="R33" s="16">
        <v>436508</v>
      </c>
      <c r="S33" s="40">
        <v>124349.75317948998</v>
      </c>
      <c r="T33" s="20">
        <f t="shared" si="2"/>
        <v>3043560</v>
      </c>
      <c r="U33" s="28">
        <f t="shared" si="3"/>
        <v>699149.84269791</v>
      </c>
    </row>
    <row r="34" spans="2:21" ht="18">
      <c r="B34" s="25" t="s">
        <v>26</v>
      </c>
      <c r="C34" s="15">
        <v>145377</v>
      </c>
      <c r="D34" s="22">
        <v>44392.20427824002</v>
      </c>
      <c r="E34" s="15">
        <v>7872</v>
      </c>
      <c r="F34" s="22">
        <v>4542.858713</v>
      </c>
      <c r="G34" s="15">
        <v>2625</v>
      </c>
      <c r="H34" s="22">
        <v>349.360771</v>
      </c>
      <c r="I34" s="15">
        <v>6362</v>
      </c>
      <c r="J34" s="22">
        <v>2058.548601</v>
      </c>
      <c r="K34" s="16">
        <v>74686</v>
      </c>
      <c r="L34" s="28">
        <v>42311.37728</v>
      </c>
      <c r="M34" s="16">
        <v>66673</v>
      </c>
      <c r="N34" s="28">
        <v>29276.723507</v>
      </c>
      <c r="O34" s="31">
        <v>0</v>
      </c>
      <c r="P34" s="16">
        <v>0</v>
      </c>
      <c r="Q34" s="31">
        <v>0</v>
      </c>
      <c r="R34" s="16">
        <v>52894</v>
      </c>
      <c r="S34" s="40">
        <v>14384.0163152</v>
      </c>
      <c r="T34" s="20">
        <f t="shared" si="2"/>
        <v>356489</v>
      </c>
      <c r="U34" s="28">
        <f t="shared" si="3"/>
        <v>137315.08946544002</v>
      </c>
    </row>
    <row r="35" spans="2:21" ht="18">
      <c r="B35" s="25" t="s">
        <v>27</v>
      </c>
      <c r="C35" s="15">
        <v>240674</v>
      </c>
      <c r="D35" s="22">
        <v>40323.55218087001</v>
      </c>
      <c r="E35" s="15">
        <v>8807</v>
      </c>
      <c r="F35" s="22">
        <v>3592.013914</v>
      </c>
      <c r="G35" s="15">
        <v>61</v>
      </c>
      <c r="H35" s="22">
        <v>11.312275</v>
      </c>
      <c r="I35" s="15">
        <v>5005</v>
      </c>
      <c r="J35" s="22">
        <v>4376.214445</v>
      </c>
      <c r="K35" s="16">
        <v>70614</v>
      </c>
      <c r="L35" s="28">
        <v>33037.30595</v>
      </c>
      <c r="M35" s="16">
        <v>82813</v>
      </c>
      <c r="N35" s="28">
        <v>38677.699816</v>
      </c>
      <c r="O35" s="31">
        <v>0</v>
      </c>
      <c r="P35" s="16">
        <v>1</v>
      </c>
      <c r="Q35" s="31">
        <v>38</v>
      </c>
      <c r="R35" s="16">
        <v>23865</v>
      </c>
      <c r="S35" s="40">
        <v>6859.89231612</v>
      </c>
      <c r="T35" s="20">
        <f t="shared" si="2"/>
        <v>431878</v>
      </c>
      <c r="U35" s="28">
        <f t="shared" si="3"/>
        <v>126877.99089699003</v>
      </c>
    </row>
    <row r="36" spans="2:21" ht="18">
      <c r="B36" s="25" t="s">
        <v>28</v>
      </c>
      <c r="C36" s="15">
        <v>94438</v>
      </c>
      <c r="D36" s="22">
        <v>31811.48934961999</v>
      </c>
      <c r="E36" s="15">
        <v>3901</v>
      </c>
      <c r="F36" s="22">
        <v>2310.378563</v>
      </c>
      <c r="G36" s="15">
        <v>36</v>
      </c>
      <c r="H36" s="22">
        <v>9.98108</v>
      </c>
      <c r="I36" s="15">
        <v>3032</v>
      </c>
      <c r="J36" s="22">
        <v>1584.202094</v>
      </c>
      <c r="K36" s="16">
        <v>64111</v>
      </c>
      <c r="L36" s="28">
        <v>37489.185583</v>
      </c>
      <c r="M36" s="16">
        <v>68961</v>
      </c>
      <c r="N36" s="28">
        <v>30000.564989</v>
      </c>
      <c r="O36" s="31">
        <v>0</v>
      </c>
      <c r="P36" s="16">
        <v>0</v>
      </c>
      <c r="Q36" s="31">
        <v>0</v>
      </c>
      <c r="R36" s="16">
        <v>26711</v>
      </c>
      <c r="S36" s="40">
        <v>7761.517079</v>
      </c>
      <c r="T36" s="20">
        <f t="shared" si="2"/>
        <v>261190</v>
      </c>
      <c r="U36" s="28">
        <f t="shared" si="3"/>
        <v>110967.31873761998</v>
      </c>
    </row>
    <row r="37" spans="2:21" ht="18">
      <c r="B37" s="25" t="s">
        <v>29</v>
      </c>
      <c r="C37" s="15">
        <v>55329</v>
      </c>
      <c r="D37" s="22">
        <v>6312.546292340002</v>
      </c>
      <c r="E37" s="15">
        <v>1629</v>
      </c>
      <c r="F37" s="22">
        <v>1256.070569</v>
      </c>
      <c r="G37" s="15">
        <v>8</v>
      </c>
      <c r="H37" s="22">
        <v>2.503181</v>
      </c>
      <c r="I37" s="15">
        <v>948</v>
      </c>
      <c r="J37" s="22">
        <v>339.783197</v>
      </c>
      <c r="K37" s="16">
        <v>12337</v>
      </c>
      <c r="L37" s="28">
        <v>11142.228558</v>
      </c>
      <c r="M37" s="16">
        <v>8479</v>
      </c>
      <c r="N37" s="28">
        <v>8213.257334</v>
      </c>
      <c r="O37" s="31">
        <v>0</v>
      </c>
      <c r="P37" s="16">
        <v>0</v>
      </c>
      <c r="Q37" s="31">
        <v>0</v>
      </c>
      <c r="R37" s="16">
        <v>9153</v>
      </c>
      <c r="S37" s="40">
        <v>2822.0826805</v>
      </c>
      <c r="T37" s="20">
        <f t="shared" si="2"/>
        <v>87883</v>
      </c>
      <c r="U37" s="28">
        <f t="shared" si="3"/>
        <v>30088.47181184</v>
      </c>
    </row>
    <row r="38" spans="2:21" ht="18">
      <c r="B38" s="25" t="s">
        <v>30</v>
      </c>
      <c r="C38" s="15">
        <v>78467</v>
      </c>
      <c r="D38" s="22">
        <v>11756.702373920001</v>
      </c>
      <c r="E38" s="15">
        <v>1372</v>
      </c>
      <c r="F38" s="22">
        <v>762.987983</v>
      </c>
      <c r="G38" s="15">
        <v>395</v>
      </c>
      <c r="H38" s="22">
        <v>45.7488</v>
      </c>
      <c r="I38" s="15">
        <v>853</v>
      </c>
      <c r="J38" s="22">
        <v>284.767727</v>
      </c>
      <c r="K38" s="16">
        <v>23397</v>
      </c>
      <c r="L38" s="28">
        <v>12272.1808</v>
      </c>
      <c r="M38" s="16">
        <v>18637</v>
      </c>
      <c r="N38" s="28">
        <v>8699.468998</v>
      </c>
      <c r="O38" s="31">
        <v>0</v>
      </c>
      <c r="P38" s="16">
        <v>0</v>
      </c>
      <c r="Q38" s="31">
        <v>0</v>
      </c>
      <c r="R38" s="16">
        <v>14388</v>
      </c>
      <c r="S38" s="40">
        <v>4153.911843</v>
      </c>
      <c r="T38" s="20">
        <f t="shared" si="2"/>
        <v>137509</v>
      </c>
      <c r="U38" s="28">
        <f t="shared" si="3"/>
        <v>37975.76852492001</v>
      </c>
    </row>
    <row r="39" spans="2:21" ht="18">
      <c r="B39" s="25" t="s">
        <v>31</v>
      </c>
      <c r="C39" s="15">
        <v>128168</v>
      </c>
      <c r="D39" s="22">
        <v>29998.347048969998</v>
      </c>
      <c r="E39" s="15">
        <v>2519</v>
      </c>
      <c r="F39" s="22">
        <v>1753.630017</v>
      </c>
      <c r="G39" s="15">
        <v>43</v>
      </c>
      <c r="H39" s="22">
        <v>5.503</v>
      </c>
      <c r="I39" s="15">
        <v>2575</v>
      </c>
      <c r="J39" s="22">
        <v>1119.851443</v>
      </c>
      <c r="K39" s="16">
        <v>40636</v>
      </c>
      <c r="L39" s="28">
        <v>26557.844542</v>
      </c>
      <c r="M39" s="16">
        <v>66211</v>
      </c>
      <c r="N39" s="28">
        <v>27374.031989</v>
      </c>
      <c r="O39" s="31">
        <v>0</v>
      </c>
      <c r="P39" s="16">
        <v>0</v>
      </c>
      <c r="Q39" s="31">
        <v>0</v>
      </c>
      <c r="R39" s="16">
        <v>25178</v>
      </c>
      <c r="S39" s="40">
        <v>6377.28524562</v>
      </c>
      <c r="T39" s="20">
        <f t="shared" si="2"/>
        <v>265330</v>
      </c>
      <c r="U39" s="28">
        <f t="shared" si="3"/>
        <v>93186.49328559</v>
      </c>
    </row>
    <row r="40" spans="2:21" ht="18">
      <c r="B40" s="25" t="s">
        <v>32</v>
      </c>
      <c r="C40" s="15">
        <v>80767</v>
      </c>
      <c r="D40" s="22">
        <v>23601.247265590002</v>
      </c>
      <c r="E40" s="15">
        <v>3237</v>
      </c>
      <c r="F40" s="22">
        <v>2578.038628</v>
      </c>
      <c r="G40" s="15">
        <v>1326</v>
      </c>
      <c r="H40" s="22">
        <v>195.074132</v>
      </c>
      <c r="I40" s="15">
        <v>3043</v>
      </c>
      <c r="J40" s="22">
        <v>1180.166268</v>
      </c>
      <c r="K40" s="16">
        <v>53455</v>
      </c>
      <c r="L40" s="28">
        <v>31630.551336</v>
      </c>
      <c r="M40" s="16">
        <v>58822</v>
      </c>
      <c r="N40" s="28">
        <v>29579.665807</v>
      </c>
      <c r="O40" s="31">
        <v>0</v>
      </c>
      <c r="P40" s="16">
        <v>0</v>
      </c>
      <c r="Q40" s="31">
        <v>0</v>
      </c>
      <c r="R40" s="16">
        <v>23447</v>
      </c>
      <c r="S40" s="40">
        <v>6494.0155436800005</v>
      </c>
      <c r="T40" s="20">
        <f t="shared" si="2"/>
        <v>224097</v>
      </c>
      <c r="U40" s="28">
        <f t="shared" si="3"/>
        <v>95258.75898027</v>
      </c>
    </row>
    <row r="41" spans="2:21" ht="18">
      <c r="B41" s="25" t="s">
        <v>33</v>
      </c>
      <c r="C41" s="15">
        <v>10738</v>
      </c>
      <c r="D41" s="22">
        <v>5404.215293769999</v>
      </c>
      <c r="E41" s="15">
        <v>5904</v>
      </c>
      <c r="F41" s="22">
        <v>4242.851359</v>
      </c>
      <c r="G41" s="15">
        <v>4</v>
      </c>
      <c r="H41" s="22">
        <v>1.05376</v>
      </c>
      <c r="I41" s="15">
        <v>1394</v>
      </c>
      <c r="J41" s="22">
        <v>791.261396</v>
      </c>
      <c r="K41" s="16">
        <v>40848</v>
      </c>
      <c r="L41" s="28">
        <v>29314.553176</v>
      </c>
      <c r="M41" s="16">
        <v>32505</v>
      </c>
      <c r="N41" s="28">
        <v>21030.447862</v>
      </c>
      <c r="O41" s="31">
        <v>1</v>
      </c>
      <c r="P41" s="16">
        <v>0</v>
      </c>
      <c r="Q41" s="31">
        <v>0</v>
      </c>
      <c r="R41" s="16">
        <v>1890</v>
      </c>
      <c r="S41" s="40">
        <v>709.799498</v>
      </c>
      <c r="T41" s="20">
        <f t="shared" si="2"/>
        <v>93284</v>
      </c>
      <c r="U41" s="28">
        <f t="shared" si="3"/>
        <v>61494.18234477</v>
      </c>
    </row>
    <row r="42" spans="2:21" ht="18">
      <c r="B42" s="25" t="s">
        <v>34</v>
      </c>
      <c r="C42" s="15">
        <v>75092</v>
      </c>
      <c r="D42" s="22">
        <v>28723.593271039997</v>
      </c>
      <c r="E42" s="15">
        <v>4358</v>
      </c>
      <c r="F42" s="22">
        <v>3815.39013</v>
      </c>
      <c r="G42" s="15">
        <v>1338</v>
      </c>
      <c r="H42" s="22">
        <v>200.119919</v>
      </c>
      <c r="I42" s="15">
        <v>4551</v>
      </c>
      <c r="J42" s="22">
        <v>1733.181063</v>
      </c>
      <c r="K42" s="16">
        <v>67083</v>
      </c>
      <c r="L42" s="28">
        <v>43428.736221</v>
      </c>
      <c r="M42" s="16">
        <v>63123</v>
      </c>
      <c r="N42" s="28">
        <v>33470.926625</v>
      </c>
      <c r="O42" s="31">
        <v>0</v>
      </c>
      <c r="P42" s="16">
        <v>0</v>
      </c>
      <c r="Q42" s="31">
        <v>0</v>
      </c>
      <c r="R42" s="16">
        <v>31520</v>
      </c>
      <c r="S42" s="40">
        <v>9098.97377568</v>
      </c>
      <c r="T42" s="20">
        <f t="shared" si="2"/>
        <v>247065</v>
      </c>
      <c r="U42" s="28">
        <f t="shared" si="3"/>
        <v>120470.92100472</v>
      </c>
    </row>
    <row r="43" spans="2:21" ht="18">
      <c r="B43" s="25" t="s">
        <v>35</v>
      </c>
      <c r="C43" s="15">
        <v>893280</v>
      </c>
      <c r="D43" s="22">
        <v>105445.08530940003</v>
      </c>
      <c r="E43" s="15">
        <v>5452</v>
      </c>
      <c r="F43" s="22">
        <v>3348.725079</v>
      </c>
      <c r="G43" s="15">
        <v>168</v>
      </c>
      <c r="H43" s="22">
        <v>29.942265</v>
      </c>
      <c r="I43" s="15">
        <v>3378</v>
      </c>
      <c r="J43" s="22">
        <v>1772.424472</v>
      </c>
      <c r="K43" s="16">
        <v>150848</v>
      </c>
      <c r="L43" s="28">
        <v>67514.386126</v>
      </c>
      <c r="M43" s="16">
        <v>153546</v>
      </c>
      <c r="N43" s="28">
        <v>63152.049342</v>
      </c>
      <c r="O43" s="31">
        <v>0</v>
      </c>
      <c r="P43" s="16">
        <v>0</v>
      </c>
      <c r="Q43" s="31">
        <v>0</v>
      </c>
      <c r="R43" s="16">
        <v>81337</v>
      </c>
      <c r="S43" s="40">
        <v>21197.702794869998</v>
      </c>
      <c r="T43" s="20">
        <f t="shared" si="2"/>
        <v>1288009</v>
      </c>
      <c r="U43" s="28">
        <f t="shared" si="3"/>
        <v>262460.31538827</v>
      </c>
    </row>
    <row r="44" spans="2:21" ht="18">
      <c r="B44" s="25" t="s">
        <v>36</v>
      </c>
      <c r="C44" s="15">
        <v>2203</v>
      </c>
      <c r="D44" s="22">
        <v>173.54890134000001</v>
      </c>
      <c r="E44" s="15">
        <v>53</v>
      </c>
      <c r="F44" s="22">
        <v>44.263195</v>
      </c>
      <c r="G44" s="15">
        <v>0</v>
      </c>
      <c r="H44" s="22">
        <v>0</v>
      </c>
      <c r="I44" s="15">
        <v>0</v>
      </c>
      <c r="J44" s="22">
        <v>0</v>
      </c>
      <c r="K44" s="16">
        <v>958</v>
      </c>
      <c r="L44" s="28">
        <v>529.518503</v>
      </c>
      <c r="M44" s="16">
        <v>197</v>
      </c>
      <c r="N44" s="28">
        <v>134.63806</v>
      </c>
      <c r="O44" s="31">
        <v>0</v>
      </c>
      <c r="P44" s="16">
        <v>0</v>
      </c>
      <c r="Q44" s="31">
        <v>0</v>
      </c>
      <c r="R44" s="16">
        <v>6</v>
      </c>
      <c r="S44" s="40">
        <v>2.44492</v>
      </c>
      <c r="T44" s="20">
        <f t="shared" si="2"/>
        <v>3417</v>
      </c>
      <c r="U44" s="28">
        <f t="shared" si="3"/>
        <v>884.4135793400001</v>
      </c>
    </row>
    <row r="45" spans="2:21" ht="18">
      <c r="B45" s="25" t="s">
        <v>37</v>
      </c>
      <c r="C45" s="15">
        <v>2557</v>
      </c>
      <c r="D45" s="22">
        <v>1348.78717172</v>
      </c>
      <c r="E45" s="15">
        <v>899</v>
      </c>
      <c r="F45" s="22">
        <v>453.649006</v>
      </c>
      <c r="G45" s="15">
        <v>0</v>
      </c>
      <c r="H45" s="22">
        <v>0</v>
      </c>
      <c r="I45" s="15">
        <v>373</v>
      </c>
      <c r="J45" s="22">
        <v>172.224199</v>
      </c>
      <c r="K45" s="16">
        <v>5969</v>
      </c>
      <c r="L45" s="28">
        <v>3614.065948</v>
      </c>
      <c r="M45" s="16">
        <v>3548</v>
      </c>
      <c r="N45" s="28">
        <v>2545.25571</v>
      </c>
      <c r="O45" s="31">
        <v>0</v>
      </c>
      <c r="P45" s="16">
        <v>0</v>
      </c>
      <c r="Q45" s="31">
        <v>0</v>
      </c>
      <c r="R45" s="16">
        <v>335</v>
      </c>
      <c r="S45" s="40">
        <v>100.06956</v>
      </c>
      <c r="T45" s="20">
        <f t="shared" si="2"/>
        <v>13681</v>
      </c>
      <c r="U45" s="28">
        <f t="shared" si="3"/>
        <v>8234.05159472</v>
      </c>
    </row>
    <row r="46" spans="2:21" ht="18">
      <c r="B46" s="25" t="s">
        <v>38</v>
      </c>
      <c r="C46" s="15">
        <v>225534</v>
      </c>
      <c r="D46" s="22">
        <v>32751.287356560002</v>
      </c>
      <c r="E46" s="15">
        <v>6299</v>
      </c>
      <c r="F46" s="22">
        <v>2630.577693</v>
      </c>
      <c r="G46" s="15">
        <v>94</v>
      </c>
      <c r="H46" s="22">
        <v>20.160576</v>
      </c>
      <c r="I46" s="15">
        <v>2174</v>
      </c>
      <c r="J46" s="22">
        <v>993.325423</v>
      </c>
      <c r="K46" s="16">
        <v>81722</v>
      </c>
      <c r="L46" s="28">
        <v>40454.536635</v>
      </c>
      <c r="M46" s="16">
        <v>57831</v>
      </c>
      <c r="N46" s="28">
        <v>29183.635119</v>
      </c>
      <c r="O46" s="31">
        <v>0</v>
      </c>
      <c r="P46" s="16">
        <v>0</v>
      </c>
      <c r="Q46" s="31">
        <v>0</v>
      </c>
      <c r="R46" s="16">
        <v>45833</v>
      </c>
      <c r="S46" s="40">
        <v>13245.7916289</v>
      </c>
      <c r="T46" s="20">
        <f t="shared" si="2"/>
        <v>419487</v>
      </c>
      <c r="U46" s="28">
        <f t="shared" si="3"/>
        <v>119279.31443145999</v>
      </c>
    </row>
    <row r="47" spans="2:21" ht="18">
      <c r="B47" s="25" t="s">
        <v>39</v>
      </c>
      <c r="C47" s="15">
        <v>8720</v>
      </c>
      <c r="D47" s="22">
        <v>4602.47603654</v>
      </c>
      <c r="E47" s="15">
        <v>839</v>
      </c>
      <c r="F47" s="22">
        <v>445.686494</v>
      </c>
      <c r="G47" s="15">
        <v>400</v>
      </c>
      <c r="H47" s="22">
        <v>58.808</v>
      </c>
      <c r="I47" s="15">
        <v>919</v>
      </c>
      <c r="J47" s="22">
        <v>264.011401</v>
      </c>
      <c r="K47" s="16">
        <v>17238</v>
      </c>
      <c r="L47" s="28">
        <v>9258.850067</v>
      </c>
      <c r="M47" s="16">
        <v>9108</v>
      </c>
      <c r="N47" s="28">
        <v>5289.079081</v>
      </c>
      <c r="O47" s="31">
        <v>0</v>
      </c>
      <c r="P47" s="16">
        <v>0</v>
      </c>
      <c r="Q47" s="31">
        <v>0</v>
      </c>
      <c r="R47" s="16">
        <v>6142</v>
      </c>
      <c r="S47" s="40">
        <v>1654.44992624</v>
      </c>
      <c r="T47" s="20">
        <f t="shared" si="2"/>
        <v>43366</v>
      </c>
      <c r="U47" s="28">
        <f t="shared" si="3"/>
        <v>21573.361005779996</v>
      </c>
    </row>
    <row r="48" spans="2:21" ht="18">
      <c r="B48" s="25" t="s">
        <v>40</v>
      </c>
      <c r="C48" s="15">
        <v>73539</v>
      </c>
      <c r="D48" s="22">
        <v>27147.13957355</v>
      </c>
      <c r="E48" s="15">
        <v>3994</v>
      </c>
      <c r="F48" s="22">
        <v>3662.609353</v>
      </c>
      <c r="G48" s="15">
        <v>1962</v>
      </c>
      <c r="H48" s="22">
        <v>263.515069</v>
      </c>
      <c r="I48" s="15">
        <v>5802</v>
      </c>
      <c r="J48" s="22">
        <v>2282.935188</v>
      </c>
      <c r="K48" s="16">
        <v>52384</v>
      </c>
      <c r="L48" s="28">
        <v>33265.393008</v>
      </c>
      <c r="M48" s="16">
        <v>47750</v>
      </c>
      <c r="N48" s="28">
        <v>25454.332494</v>
      </c>
      <c r="O48" s="31">
        <v>0</v>
      </c>
      <c r="P48" s="16">
        <v>0</v>
      </c>
      <c r="Q48" s="31">
        <v>0</v>
      </c>
      <c r="R48" s="16">
        <v>25310</v>
      </c>
      <c r="S48" s="40">
        <v>6560.279179</v>
      </c>
      <c r="T48" s="20">
        <f t="shared" si="2"/>
        <v>210741</v>
      </c>
      <c r="U48" s="28">
        <f t="shared" si="3"/>
        <v>98636.20386455001</v>
      </c>
    </row>
    <row r="49" spans="2:21" ht="18">
      <c r="B49" s="25" t="s">
        <v>41</v>
      </c>
      <c r="C49" s="15">
        <v>289205</v>
      </c>
      <c r="D49" s="22">
        <v>38541.20364726</v>
      </c>
      <c r="E49" s="15">
        <v>2845</v>
      </c>
      <c r="F49" s="22">
        <v>1975.571284</v>
      </c>
      <c r="G49" s="15">
        <v>61</v>
      </c>
      <c r="H49" s="22">
        <v>7.6175</v>
      </c>
      <c r="I49" s="15">
        <v>1781</v>
      </c>
      <c r="J49" s="22">
        <v>950.793202</v>
      </c>
      <c r="K49" s="16">
        <v>51002</v>
      </c>
      <c r="L49" s="28">
        <v>30749.921563</v>
      </c>
      <c r="M49" s="16">
        <v>54201</v>
      </c>
      <c r="N49" s="28">
        <v>23640.646099</v>
      </c>
      <c r="O49" s="31">
        <v>0</v>
      </c>
      <c r="P49" s="16">
        <v>0</v>
      </c>
      <c r="Q49" s="31">
        <v>0</v>
      </c>
      <c r="R49" s="16">
        <v>56392</v>
      </c>
      <c r="S49" s="40">
        <v>16554.53887989</v>
      </c>
      <c r="T49" s="20">
        <f t="shared" si="2"/>
        <v>455487</v>
      </c>
      <c r="U49" s="28">
        <f t="shared" si="3"/>
        <v>112420.29217515</v>
      </c>
    </row>
    <row r="50" spans="2:21" ht="18">
      <c r="B50" s="25" t="s">
        <v>42</v>
      </c>
      <c r="C50" s="15">
        <v>128622</v>
      </c>
      <c r="D50" s="22">
        <v>18783.250551010005</v>
      </c>
      <c r="E50" s="15">
        <v>8174</v>
      </c>
      <c r="F50" s="22">
        <v>4689.601291</v>
      </c>
      <c r="G50" s="15">
        <v>2</v>
      </c>
      <c r="H50" s="22">
        <v>1.51052</v>
      </c>
      <c r="I50" s="15">
        <v>467</v>
      </c>
      <c r="J50" s="22">
        <v>237.326586</v>
      </c>
      <c r="K50" s="16">
        <v>55964</v>
      </c>
      <c r="L50" s="28">
        <v>38188.122713</v>
      </c>
      <c r="M50" s="16">
        <v>44132</v>
      </c>
      <c r="N50" s="28">
        <v>25232.243248</v>
      </c>
      <c r="O50" s="31">
        <v>0</v>
      </c>
      <c r="P50" s="16">
        <v>0</v>
      </c>
      <c r="Q50" s="31">
        <v>0</v>
      </c>
      <c r="R50" s="16">
        <v>27027</v>
      </c>
      <c r="S50" s="40">
        <v>7501.82204272</v>
      </c>
      <c r="T50" s="20">
        <f t="shared" si="2"/>
        <v>264388</v>
      </c>
      <c r="U50" s="28">
        <f t="shared" si="3"/>
        <v>94633.87695173</v>
      </c>
    </row>
    <row r="51" spans="2:21" ht="18">
      <c r="B51" s="25" t="s">
        <v>43</v>
      </c>
      <c r="C51" s="15">
        <v>89614</v>
      </c>
      <c r="D51" s="22">
        <v>29983.44909124001</v>
      </c>
      <c r="E51" s="15">
        <v>5057</v>
      </c>
      <c r="F51" s="22">
        <v>2732.671513</v>
      </c>
      <c r="G51" s="15">
        <v>5</v>
      </c>
      <c r="H51" s="22">
        <v>26.373426</v>
      </c>
      <c r="I51" s="15">
        <v>915</v>
      </c>
      <c r="J51" s="22">
        <v>228.413051</v>
      </c>
      <c r="K51" s="16">
        <v>63085</v>
      </c>
      <c r="L51" s="28">
        <v>35552.188734</v>
      </c>
      <c r="M51" s="16">
        <v>62744</v>
      </c>
      <c r="N51" s="28">
        <v>33284.843594</v>
      </c>
      <c r="O51" s="31">
        <v>0</v>
      </c>
      <c r="P51" s="16">
        <v>0</v>
      </c>
      <c r="Q51" s="31">
        <v>0</v>
      </c>
      <c r="R51" s="16">
        <v>53165</v>
      </c>
      <c r="S51" s="40">
        <v>16268.093943540001</v>
      </c>
      <c r="T51" s="20">
        <f t="shared" si="2"/>
        <v>274585</v>
      </c>
      <c r="U51" s="28">
        <f t="shared" si="3"/>
        <v>118076.03335278001</v>
      </c>
    </row>
    <row r="52" spans="2:21" ht="18">
      <c r="B52" s="25" t="s">
        <v>44</v>
      </c>
      <c r="C52" s="15">
        <v>4226</v>
      </c>
      <c r="D52" s="22">
        <v>2289.5232455499995</v>
      </c>
      <c r="E52" s="15">
        <v>3414</v>
      </c>
      <c r="F52" s="22">
        <v>1932.363491</v>
      </c>
      <c r="G52" s="15">
        <v>0</v>
      </c>
      <c r="H52" s="22">
        <v>0</v>
      </c>
      <c r="I52" s="15">
        <v>1580</v>
      </c>
      <c r="J52" s="22">
        <v>705.898948</v>
      </c>
      <c r="K52" s="16">
        <v>21911</v>
      </c>
      <c r="L52" s="28">
        <v>16085.173111</v>
      </c>
      <c r="M52" s="16">
        <v>15531</v>
      </c>
      <c r="N52" s="28">
        <v>9144.452478</v>
      </c>
      <c r="O52" s="31">
        <v>0</v>
      </c>
      <c r="P52" s="16">
        <v>0</v>
      </c>
      <c r="Q52" s="31">
        <v>0</v>
      </c>
      <c r="R52" s="16">
        <v>1658</v>
      </c>
      <c r="S52" s="40">
        <v>505.00176496000006</v>
      </c>
      <c r="T52" s="20">
        <f t="shared" si="2"/>
        <v>48320</v>
      </c>
      <c r="U52" s="28">
        <f t="shared" si="3"/>
        <v>30662.41303851</v>
      </c>
    </row>
    <row r="53" spans="2:21" ht="18">
      <c r="B53" s="25" t="s">
        <v>45</v>
      </c>
      <c r="C53" s="15">
        <v>43357</v>
      </c>
      <c r="D53" s="22">
        <v>17663.51739703</v>
      </c>
      <c r="E53" s="15">
        <v>1835</v>
      </c>
      <c r="F53" s="22">
        <v>1326.247219</v>
      </c>
      <c r="G53" s="15">
        <v>64</v>
      </c>
      <c r="H53" s="22">
        <v>15.07584</v>
      </c>
      <c r="I53" s="15">
        <v>2602</v>
      </c>
      <c r="J53" s="22">
        <v>1090.865666</v>
      </c>
      <c r="K53" s="16">
        <v>32724</v>
      </c>
      <c r="L53" s="28">
        <v>20621.806865</v>
      </c>
      <c r="M53" s="16">
        <v>30709</v>
      </c>
      <c r="N53" s="28">
        <v>14256.909229</v>
      </c>
      <c r="O53" s="31">
        <v>0</v>
      </c>
      <c r="P53" s="16">
        <v>0</v>
      </c>
      <c r="Q53" s="31">
        <v>0</v>
      </c>
      <c r="R53" s="16">
        <v>17173</v>
      </c>
      <c r="S53" s="40">
        <v>4982.483263</v>
      </c>
      <c r="T53" s="20">
        <f t="shared" si="2"/>
        <v>128464</v>
      </c>
      <c r="U53" s="28">
        <f t="shared" si="3"/>
        <v>59956.90547903</v>
      </c>
    </row>
    <row r="54" spans="2:21" ht="18">
      <c r="B54" s="25" t="s">
        <v>46</v>
      </c>
      <c r="C54" s="15">
        <v>54881</v>
      </c>
      <c r="D54" s="22">
        <v>27614.797088680003</v>
      </c>
      <c r="E54" s="15">
        <v>1946</v>
      </c>
      <c r="F54" s="22">
        <v>1081.983665</v>
      </c>
      <c r="G54" s="15">
        <v>85</v>
      </c>
      <c r="H54" s="22">
        <v>22.671084</v>
      </c>
      <c r="I54" s="15">
        <v>2234</v>
      </c>
      <c r="J54" s="22">
        <v>922.009492</v>
      </c>
      <c r="K54" s="16">
        <v>37427</v>
      </c>
      <c r="L54" s="28">
        <v>21371.330061</v>
      </c>
      <c r="M54" s="16">
        <v>33189</v>
      </c>
      <c r="N54" s="28">
        <v>13357.853341</v>
      </c>
      <c r="O54" s="31">
        <v>0</v>
      </c>
      <c r="P54" s="16">
        <v>0</v>
      </c>
      <c r="Q54" s="31">
        <v>0</v>
      </c>
      <c r="R54" s="16">
        <v>40423</v>
      </c>
      <c r="S54" s="40">
        <v>11324.445309</v>
      </c>
      <c r="T54" s="20">
        <f t="shared" si="2"/>
        <v>170185</v>
      </c>
      <c r="U54" s="28">
        <f t="shared" si="3"/>
        <v>75695.09004068</v>
      </c>
    </row>
    <row r="55" spans="2:21" ht="18">
      <c r="B55" s="25" t="s">
        <v>47</v>
      </c>
      <c r="C55" s="15">
        <v>277811</v>
      </c>
      <c r="D55" s="22">
        <v>69656.60162895001</v>
      </c>
      <c r="E55" s="15">
        <v>9903</v>
      </c>
      <c r="F55" s="22">
        <v>5344.633993</v>
      </c>
      <c r="G55" s="15">
        <v>7</v>
      </c>
      <c r="H55" s="22">
        <v>4.537849</v>
      </c>
      <c r="I55" s="15">
        <v>1923</v>
      </c>
      <c r="J55" s="22">
        <v>952.892083</v>
      </c>
      <c r="K55" s="16">
        <v>111597</v>
      </c>
      <c r="L55" s="28">
        <v>62542.779184</v>
      </c>
      <c r="M55" s="16">
        <v>122737</v>
      </c>
      <c r="N55" s="28">
        <v>59488.01855</v>
      </c>
      <c r="O55" s="31">
        <v>0</v>
      </c>
      <c r="P55" s="16">
        <v>0</v>
      </c>
      <c r="Q55" s="31">
        <v>0</v>
      </c>
      <c r="R55" s="16">
        <v>85586</v>
      </c>
      <c r="S55" s="40">
        <v>24327.92718929</v>
      </c>
      <c r="T55" s="20">
        <f t="shared" si="2"/>
        <v>609564</v>
      </c>
      <c r="U55" s="28">
        <f t="shared" si="3"/>
        <v>222317.39047724</v>
      </c>
    </row>
    <row r="56" spans="2:21" ht="18">
      <c r="B56" s="25" t="s">
        <v>48</v>
      </c>
      <c r="C56" s="15">
        <v>68802</v>
      </c>
      <c r="D56" s="22">
        <v>15324.418220960002</v>
      </c>
      <c r="E56" s="15">
        <v>2434</v>
      </c>
      <c r="F56" s="22">
        <v>1718.923429</v>
      </c>
      <c r="G56" s="15">
        <v>895</v>
      </c>
      <c r="H56" s="22">
        <v>133.452428</v>
      </c>
      <c r="I56" s="15">
        <v>2026</v>
      </c>
      <c r="J56" s="22">
        <v>601.738768</v>
      </c>
      <c r="K56" s="16">
        <v>38256</v>
      </c>
      <c r="L56" s="28">
        <v>25015.556483</v>
      </c>
      <c r="M56" s="16">
        <v>34723</v>
      </c>
      <c r="N56" s="28">
        <v>17510.648006</v>
      </c>
      <c r="O56" s="31">
        <v>0</v>
      </c>
      <c r="P56" s="16">
        <v>0</v>
      </c>
      <c r="Q56" s="31">
        <v>0</v>
      </c>
      <c r="R56" s="16">
        <v>15050</v>
      </c>
      <c r="S56" s="40">
        <v>4102.30798333</v>
      </c>
      <c r="T56" s="20">
        <f t="shared" si="2"/>
        <v>162186</v>
      </c>
      <c r="U56" s="28">
        <f t="shared" si="3"/>
        <v>64407.04531829001</v>
      </c>
    </row>
    <row r="57" spans="2:21" ht="18">
      <c r="B57" s="25" t="s">
        <v>49</v>
      </c>
      <c r="C57" s="15">
        <v>144324</v>
      </c>
      <c r="D57" s="22">
        <v>36442.056397850014</v>
      </c>
      <c r="E57" s="15">
        <v>3304</v>
      </c>
      <c r="F57" s="22">
        <v>2065.058415</v>
      </c>
      <c r="G57" s="15">
        <v>41</v>
      </c>
      <c r="H57" s="22">
        <v>11.258188</v>
      </c>
      <c r="I57" s="15">
        <v>1687</v>
      </c>
      <c r="J57" s="22">
        <v>833.110672</v>
      </c>
      <c r="K57" s="16">
        <v>63078</v>
      </c>
      <c r="L57" s="28">
        <v>30557.901874</v>
      </c>
      <c r="M57" s="16">
        <v>62930</v>
      </c>
      <c r="N57" s="28">
        <v>25586.381551</v>
      </c>
      <c r="O57" s="31">
        <v>0</v>
      </c>
      <c r="P57" s="16">
        <v>0</v>
      </c>
      <c r="Q57" s="31">
        <v>0</v>
      </c>
      <c r="R57" s="16">
        <v>35833</v>
      </c>
      <c r="S57" s="40">
        <v>10615.97725826</v>
      </c>
      <c r="T57" s="20">
        <f t="shared" si="2"/>
        <v>311197</v>
      </c>
      <c r="U57" s="28">
        <f t="shared" si="3"/>
        <v>106111.74435611001</v>
      </c>
    </row>
    <row r="58" spans="2:21" ht="18">
      <c r="B58" s="25" t="s">
        <v>50</v>
      </c>
      <c r="C58" s="15">
        <v>1020157</v>
      </c>
      <c r="D58" s="22">
        <v>169486.32929395998</v>
      </c>
      <c r="E58" s="15">
        <v>7220</v>
      </c>
      <c r="F58" s="22">
        <v>4502.974935</v>
      </c>
      <c r="G58" s="15">
        <v>398</v>
      </c>
      <c r="H58" s="22">
        <v>73.594498</v>
      </c>
      <c r="I58" s="15">
        <v>18911</v>
      </c>
      <c r="J58" s="22">
        <v>7849.696034</v>
      </c>
      <c r="K58" s="16">
        <v>200441</v>
      </c>
      <c r="L58" s="28">
        <v>117025.57737</v>
      </c>
      <c r="M58" s="16">
        <v>251773</v>
      </c>
      <c r="N58" s="28">
        <v>104596.807478</v>
      </c>
      <c r="O58" s="31">
        <v>0</v>
      </c>
      <c r="P58" s="16">
        <v>0</v>
      </c>
      <c r="Q58" s="31">
        <v>0</v>
      </c>
      <c r="R58" s="16">
        <v>178984</v>
      </c>
      <c r="S58" s="40">
        <v>47374.414423300004</v>
      </c>
      <c r="T58" s="20">
        <f t="shared" si="2"/>
        <v>1677884</v>
      </c>
      <c r="U58" s="28">
        <f t="shared" si="3"/>
        <v>450909.39403226</v>
      </c>
    </row>
    <row r="59" spans="2:21" ht="18">
      <c r="B59" s="25" t="s">
        <v>51</v>
      </c>
      <c r="C59" s="15">
        <v>429</v>
      </c>
      <c r="D59" s="22">
        <v>380.57908105</v>
      </c>
      <c r="E59" s="15">
        <v>408</v>
      </c>
      <c r="F59" s="22">
        <v>364.882427</v>
      </c>
      <c r="G59" s="15">
        <v>0</v>
      </c>
      <c r="H59" s="22">
        <v>0</v>
      </c>
      <c r="I59" s="15">
        <v>0</v>
      </c>
      <c r="J59" s="22">
        <v>0</v>
      </c>
      <c r="K59" s="16">
        <v>1577</v>
      </c>
      <c r="L59" s="28">
        <v>1134.524873</v>
      </c>
      <c r="M59" s="16">
        <v>1842</v>
      </c>
      <c r="N59" s="28">
        <v>1459.636154</v>
      </c>
      <c r="O59" s="31">
        <v>0</v>
      </c>
      <c r="P59" s="16">
        <v>0</v>
      </c>
      <c r="Q59" s="31">
        <v>0</v>
      </c>
      <c r="R59" s="16">
        <v>65</v>
      </c>
      <c r="S59" s="40">
        <v>33.54887</v>
      </c>
      <c r="T59" s="20">
        <f t="shared" si="2"/>
        <v>4321</v>
      </c>
      <c r="U59" s="28">
        <f t="shared" si="3"/>
        <v>3373.17140505</v>
      </c>
    </row>
    <row r="60" spans="2:21" ht="18">
      <c r="B60" s="25" t="s">
        <v>52</v>
      </c>
      <c r="C60" s="15">
        <v>463</v>
      </c>
      <c r="D60" s="22">
        <v>281.52443738</v>
      </c>
      <c r="E60" s="15">
        <v>175</v>
      </c>
      <c r="F60" s="22">
        <v>158.340725</v>
      </c>
      <c r="G60" s="15">
        <v>0</v>
      </c>
      <c r="H60" s="22">
        <v>0</v>
      </c>
      <c r="I60" s="15">
        <v>0</v>
      </c>
      <c r="J60" s="22">
        <v>0</v>
      </c>
      <c r="K60" s="16">
        <v>2131</v>
      </c>
      <c r="L60" s="28">
        <v>1361.199225</v>
      </c>
      <c r="M60" s="16">
        <v>1387</v>
      </c>
      <c r="N60" s="28">
        <v>852.0593</v>
      </c>
      <c r="O60" s="31">
        <v>0</v>
      </c>
      <c r="P60" s="16">
        <v>0</v>
      </c>
      <c r="Q60" s="31">
        <v>0</v>
      </c>
      <c r="R60" s="16">
        <v>66</v>
      </c>
      <c r="S60" s="41">
        <v>36.790117</v>
      </c>
      <c r="T60" s="20">
        <f t="shared" si="2"/>
        <v>4222</v>
      </c>
      <c r="U60" s="28">
        <f t="shared" si="3"/>
        <v>2689.91380438</v>
      </c>
    </row>
    <row r="61" spans="2:22" ht="18">
      <c r="B61" s="18" t="s">
        <v>0</v>
      </c>
      <c r="C61" s="33">
        <f aca="true" t="shared" si="4" ref="C61:U61">SUM(C28:C60)</f>
        <v>8142483</v>
      </c>
      <c r="D61" s="34">
        <f t="shared" si="4"/>
        <v>1636092.0222129608</v>
      </c>
      <c r="E61" s="33">
        <f t="shared" si="4"/>
        <v>209582</v>
      </c>
      <c r="F61" s="34">
        <f t="shared" si="4"/>
        <v>148348.88105400003</v>
      </c>
      <c r="G61" s="33">
        <f t="shared" si="4"/>
        <v>21794</v>
      </c>
      <c r="H61" s="34">
        <f t="shared" si="4"/>
        <v>3125.7140940000004</v>
      </c>
      <c r="I61" s="33">
        <f t="shared" si="4"/>
        <v>114774</v>
      </c>
      <c r="J61" s="34">
        <f t="shared" si="4"/>
        <v>47771.298002</v>
      </c>
      <c r="K61" s="33">
        <f t="shared" si="4"/>
        <v>2772708</v>
      </c>
      <c r="L61" s="34">
        <f t="shared" si="4"/>
        <v>1489667.1878960002</v>
      </c>
      <c r="M61" s="33">
        <f t="shared" si="4"/>
        <v>3053107</v>
      </c>
      <c r="N61" s="34">
        <f t="shared" si="4"/>
        <v>1281053.414051</v>
      </c>
      <c r="O61" s="33">
        <f t="shared" si="4"/>
        <v>29</v>
      </c>
      <c r="P61" s="33">
        <f t="shared" si="4"/>
        <v>1</v>
      </c>
      <c r="Q61" s="33">
        <f t="shared" si="4"/>
        <v>38</v>
      </c>
      <c r="R61" s="33">
        <f t="shared" si="4"/>
        <v>1838472</v>
      </c>
      <c r="S61" s="34">
        <f t="shared" si="4"/>
        <v>556183.32311125</v>
      </c>
      <c r="T61" s="33">
        <f t="shared" si="4"/>
        <v>16152988</v>
      </c>
      <c r="U61" s="19">
        <f t="shared" si="4"/>
        <v>5162241.840421212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65" t="s">
        <v>68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</row>
    <row r="64" spans="2:23" ht="72">
      <c r="B64" s="4"/>
      <c r="C64" s="66"/>
      <c r="D64" s="67"/>
      <c r="E64" s="68" t="s">
        <v>1</v>
      </c>
      <c r="F64" s="69"/>
      <c r="G64" s="59" t="s">
        <v>2</v>
      </c>
      <c r="H64" s="60"/>
      <c r="I64" s="59" t="s">
        <v>6</v>
      </c>
      <c r="J64" s="60"/>
      <c r="K64" s="59" t="s">
        <v>63</v>
      </c>
      <c r="L64" s="60"/>
      <c r="M64" s="59" t="s">
        <v>69</v>
      </c>
      <c r="N64" s="60"/>
      <c r="O64" s="59" t="s">
        <v>70</v>
      </c>
      <c r="P64" s="60"/>
      <c r="Q64" s="48" t="s">
        <v>66</v>
      </c>
      <c r="R64" s="48" t="s">
        <v>67</v>
      </c>
      <c r="S64" s="48" t="s">
        <v>3</v>
      </c>
      <c r="T64" s="70" t="s">
        <v>7</v>
      </c>
      <c r="U64" s="70"/>
      <c r="V64" s="59" t="s">
        <v>0</v>
      </c>
      <c r="W64" s="60"/>
    </row>
    <row r="65" spans="2:23" ht="18">
      <c r="B65" s="4" t="s">
        <v>13</v>
      </c>
      <c r="C65" s="61" t="s">
        <v>71</v>
      </c>
      <c r="D65" s="62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9</v>
      </c>
      <c r="C66" s="63" t="s">
        <v>72</v>
      </c>
      <c r="D66" s="64"/>
      <c r="E66" s="15">
        <v>793194</v>
      </c>
      <c r="F66" s="22">
        <v>162148.62104</v>
      </c>
      <c r="G66" s="15">
        <v>24</v>
      </c>
      <c r="H66" s="22">
        <v>163.482564</v>
      </c>
      <c r="I66" s="15">
        <v>0</v>
      </c>
      <c r="J66" s="22">
        <v>0</v>
      </c>
      <c r="K66" s="15">
        <v>0</v>
      </c>
      <c r="L66" s="21">
        <v>0</v>
      </c>
      <c r="M66" s="16">
        <v>3200</v>
      </c>
      <c r="N66" s="28">
        <v>1997.158659</v>
      </c>
      <c r="O66" s="16">
        <v>22500</v>
      </c>
      <c r="P66" s="28">
        <v>5680.933287</v>
      </c>
      <c r="Q66" s="31">
        <v>0</v>
      </c>
      <c r="R66" s="16">
        <v>0</v>
      </c>
      <c r="S66" s="31">
        <v>0</v>
      </c>
      <c r="T66" s="16">
        <v>1162</v>
      </c>
      <c r="U66" s="27">
        <v>269.530117</v>
      </c>
      <c r="V66" s="37">
        <f>E66+G66+I66+K66+M66+O66+Q66+R66+S66+T66</f>
        <v>820080</v>
      </c>
      <c r="W66" s="28">
        <f>F66+H66+J66+L66+N66+P66+U66</f>
        <v>170259.725667</v>
      </c>
    </row>
    <row r="67" spans="1:23" ht="18">
      <c r="A67" s="40"/>
      <c r="B67" s="50" t="s">
        <v>9</v>
      </c>
      <c r="C67" s="52" t="s">
        <v>73</v>
      </c>
      <c r="D67" s="53"/>
      <c r="E67" s="15">
        <v>82668</v>
      </c>
      <c r="F67" s="22">
        <v>9495.176841</v>
      </c>
      <c r="G67" s="15">
        <v>38741</v>
      </c>
      <c r="H67" s="22">
        <v>14240.76513</v>
      </c>
      <c r="I67" s="15">
        <v>0</v>
      </c>
      <c r="J67" s="22">
        <v>0</v>
      </c>
      <c r="K67" s="15">
        <v>12733</v>
      </c>
      <c r="L67" s="22">
        <v>9339.362408</v>
      </c>
      <c r="M67" s="16">
        <v>35543</v>
      </c>
      <c r="N67" s="28">
        <v>11256.114296</v>
      </c>
      <c r="O67" s="16">
        <v>33690</v>
      </c>
      <c r="P67" s="28">
        <v>14343.468209</v>
      </c>
      <c r="Q67" s="31">
        <v>29</v>
      </c>
      <c r="R67" s="16">
        <v>0</v>
      </c>
      <c r="S67" s="31">
        <v>0</v>
      </c>
      <c r="T67" s="16">
        <v>6698</v>
      </c>
      <c r="U67" s="28">
        <v>1590.591546</v>
      </c>
      <c r="V67" s="20">
        <f aca="true" t="shared" si="5" ref="V67:V115">E67+G67+I67+K67+M67+O67+Q67+R67+S67+T67</f>
        <v>210102</v>
      </c>
      <c r="W67" s="28">
        <f aca="true" t="shared" si="6" ref="W67:W115">F67+H67+J67+L67+N67+P67+U67</f>
        <v>60265.47843</v>
      </c>
    </row>
    <row r="68" spans="1:23" ht="18">
      <c r="A68" s="40"/>
      <c r="B68" s="50" t="s">
        <v>9</v>
      </c>
      <c r="C68" s="52" t="s">
        <v>74</v>
      </c>
      <c r="D68" s="53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16</v>
      </c>
      <c r="N68" s="28">
        <v>3.611</v>
      </c>
      <c r="O68" s="16">
        <v>33</v>
      </c>
      <c r="P68" s="28">
        <v>4.204216</v>
      </c>
      <c r="Q68" s="31">
        <v>0</v>
      </c>
      <c r="R68" s="16">
        <v>0</v>
      </c>
      <c r="S68" s="31">
        <v>0</v>
      </c>
      <c r="T68" s="16">
        <v>21781</v>
      </c>
      <c r="U68" s="28">
        <v>4410.719258299999</v>
      </c>
      <c r="V68" s="20">
        <f t="shared" si="5"/>
        <v>21830</v>
      </c>
      <c r="W68" s="28">
        <f t="shared" si="6"/>
        <v>4418.534474299999</v>
      </c>
    </row>
    <row r="69" spans="1:23" ht="18">
      <c r="A69" s="40"/>
      <c r="B69" s="50" t="s">
        <v>9</v>
      </c>
      <c r="C69" s="52" t="s">
        <v>75</v>
      </c>
      <c r="D69" s="53"/>
      <c r="E69" s="15">
        <v>370719</v>
      </c>
      <c r="F69" s="22">
        <v>19257.909817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27574</v>
      </c>
      <c r="N69" s="28">
        <v>6083.689555</v>
      </c>
      <c r="O69" s="16">
        <v>8274</v>
      </c>
      <c r="P69" s="28">
        <v>2224.619391</v>
      </c>
      <c r="Q69" s="31">
        <v>0</v>
      </c>
      <c r="R69" s="16">
        <v>0</v>
      </c>
      <c r="S69" s="31">
        <v>0</v>
      </c>
      <c r="T69" s="16">
        <v>6122</v>
      </c>
      <c r="U69" s="28">
        <v>1561.00447</v>
      </c>
      <c r="V69" s="20">
        <f t="shared" si="5"/>
        <v>412689</v>
      </c>
      <c r="W69" s="28">
        <f t="shared" si="6"/>
        <v>29127.223233</v>
      </c>
    </row>
    <row r="70" spans="1:23" ht="18">
      <c r="A70" s="40"/>
      <c r="B70" s="50" t="s">
        <v>9</v>
      </c>
      <c r="C70" s="52" t="s">
        <v>76</v>
      </c>
      <c r="D70" s="53"/>
      <c r="E70" s="15">
        <v>0</v>
      </c>
      <c r="F70" s="22">
        <v>0</v>
      </c>
      <c r="G70" s="15">
        <v>0</v>
      </c>
      <c r="H70" s="22">
        <v>0</v>
      </c>
      <c r="I70" s="15">
        <v>0</v>
      </c>
      <c r="J70" s="22">
        <v>0</v>
      </c>
      <c r="K70" s="15">
        <v>0</v>
      </c>
      <c r="L70" s="22">
        <v>0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0</v>
      </c>
      <c r="W70" s="28">
        <f t="shared" si="6"/>
        <v>0</v>
      </c>
    </row>
    <row r="71" spans="1:23" ht="18">
      <c r="A71" s="40"/>
      <c r="B71" s="50" t="s">
        <v>9</v>
      </c>
      <c r="C71" s="52" t="s">
        <v>77</v>
      </c>
      <c r="D71" s="53"/>
      <c r="E71" s="15">
        <v>685282</v>
      </c>
      <c r="F71" s="22">
        <v>45220.35491277002</v>
      </c>
      <c r="G71" s="15">
        <v>0</v>
      </c>
      <c r="H71" s="22">
        <v>0</v>
      </c>
      <c r="I71" s="15">
        <v>0</v>
      </c>
      <c r="J71" s="22">
        <v>0</v>
      </c>
      <c r="K71" s="15">
        <v>17036</v>
      </c>
      <c r="L71" s="22">
        <v>9119.803</v>
      </c>
      <c r="M71" s="16">
        <v>0</v>
      </c>
      <c r="N71" s="28">
        <v>0</v>
      </c>
      <c r="O71" s="16">
        <v>0</v>
      </c>
      <c r="P71" s="28">
        <v>0</v>
      </c>
      <c r="Q71" s="31">
        <v>0</v>
      </c>
      <c r="R71" s="16">
        <v>0</v>
      </c>
      <c r="S71" s="31">
        <v>0</v>
      </c>
      <c r="T71" s="16">
        <v>0</v>
      </c>
      <c r="U71" s="28">
        <v>0</v>
      </c>
      <c r="V71" s="20">
        <f t="shared" si="5"/>
        <v>702318</v>
      </c>
      <c r="W71" s="28">
        <f t="shared" si="6"/>
        <v>54340.15791277002</v>
      </c>
    </row>
    <row r="72" spans="1:23" ht="18">
      <c r="A72" s="40"/>
      <c r="B72" s="50" t="s">
        <v>9</v>
      </c>
      <c r="C72" s="52" t="s">
        <v>78</v>
      </c>
      <c r="D72" s="53"/>
      <c r="E72" s="15">
        <v>1022026</v>
      </c>
      <c r="F72" s="22">
        <v>178520.021149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31726</v>
      </c>
      <c r="N72" s="28">
        <v>23830.189912</v>
      </c>
      <c r="O72" s="16">
        <v>80679</v>
      </c>
      <c r="P72" s="28">
        <v>21619.556749</v>
      </c>
      <c r="Q72" s="31">
        <v>0</v>
      </c>
      <c r="R72" s="16">
        <v>0</v>
      </c>
      <c r="S72" s="31">
        <v>0</v>
      </c>
      <c r="T72" s="16">
        <v>21418</v>
      </c>
      <c r="U72" s="28">
        <v>5827.743223</v>
      </c>
      <c r="V72" s="20">
        <f t="shared" si="5"/>
        <v>1155849</v>
      </c>
      <c r="W72" s="28">
        <f t="shared" si="6"/>
        <v>229797.51103300002</v>
      </c>
    </row>
    <row r="73" spans="1:23" ht="18">
      <c r="A73" s="40"/>
      <c r="B73" s="50" t="s">
        <v>9</v>
      </c>
      <c r="C73" s="52" t="s">
        <v>79</v>
      </c>
      <c r="D73" s="53"/>
      <c r="E73" s="15">
        <v>309409</v>
      </c>
      <c r="F73" s="22">
        <v>154229.368769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1270</v>
      </c>
      <c r="N73" s="28">
        <v>836.917275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0</v>
      </c>
      <c r="U73" s="28">
        <v>0</v>
      </c>
      <c r="V73" s="20">
        <f t="shared" si="5"/>
        <v>310679</v>
      </c>
      <c r="W73" s="28">
        <f t="shared" si="6"/>
        <v>155066.286044</v>
      </c>
    </row>
    <row r="74" spans="1:23" ht="18">
      <c r="A74" s="40"/>
      <c r="B74" s="50" t="s">
        <v>9</v>
      </c>
      <c r="C74" s="52" t="s">
        <v>80</v>
      </c>
      <c r="D74" s="53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155326</v>
      </c>
      <c r="U74" s="28">
        <v>60529.915339</v>
      </c>
      <c r="V74" s="20">
        <f t="shared" si="5"/>
        <v>155326</v>
      </c>
      <c r="W74" s="28">
        <f t="shared" si="6"/>
        <v>60529.915339</v>
      </c>
    </row>
    <row r="75" spans="1:23" ht="18">
      <c r="A75" s="40"/>
      <c r="B75" s="50" t="s">
        <v>9</v>
      </c>
      <c r="C75" s="52" t="s">
        <v>81</v>
      </c>
      <c r="D75" s="53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0</v>
      </c>
      <c r="U75" s="28">
        <v>0</v>
      </c>
      <c r="V75" s="20">
        <f t="shared" si="5"/>
        <v>0</v>
      </c>
      <c r="W75" s="28">
        <f t="shared" si="6"/>
        <v>0</v>
      </c>
    </row>
    <row r="76" spans="1:23" ht="18">
      <c r="A76" s="40"/>
      <c r="B76" s="50" t="s">
        <v>9</v>
      </c>
      <c r="C76" s="52" t="s">
        <v>82</v>
      </c>
      <c r="D76" s="53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20099</v>
      </c>
      <c r="U76" s="28">
        <v>4237.22995295</v>
      </c>
      <c r="V76" s="20">
        <f t="shared" si="5"/>
        <v>20099</v>
      </c>
      <c r="W76" s="28">
        <f t="shared" si="6"/>
        <v>4237.22995295</v>
      </c>
    </row>
    <row r="77" spans="1:23" ht="18">
      <c r="A77" s="40"/>
      <c r="B77" s="50" t="s">
        <v>9</v>
      </c>
      <c r="C77" s="52" t="s">
        <v>83</v>
      </c>
      <c r="D77" s="53"/>
      <c r="E77" s="15">
        <v>0</v>
      </c>
      <c r="F77" s="22">
        <v>0</v>
      </c>
      <c r="G77" s="15">
        <v>0</v>
      </c>
      <c r="H77" s="22">
        <v>0</v>
      </c>
      <c r="I77" s="15">
        <v>0</v>
      </c>
      <c r="J77" s="22">
        <v>0</v>
      </c>
      <c r="K77" s="15">
        <v>0</v>
      </c>
      <c r="L77" s="22">
        <v>0</v>
      </c>
      <c r="M77" s="16">
        <v>0</v>
      </c>
      <c r="N77" s="28">
        <v>0</v>
      </c>
      <c r="O77" s="16">
        <v>0</v>
      </c>
      <c r="P77" s="28">
        <v>0</v>
      </c>
      <c r="Q77" s="31">
        <v>0</v>
      </c>
      <c r="R77" s="16">
        <v>0</v>
      </c>
      <c r="S77" s="31">
        <v>0</v>
      </c>
      <c r="T77" s="16">
        <v>0</v>
      </c>
      <c r="U77" s="28">
        <v>0</v>
      </c>
      <c r="V77" s="20">
        <f t="shared" si="5"/>
        <v>0</v>
      </c>
      <c r="W77" s="28">
        <f t="shared" si="6"/>
        <v>0</v>
      </c>
    </row>
    <row r="78" spans="1:23" ht="18">
      <c r="A78" s="40"/>
      <c r="B78" s="50" t="s">
        <v>9</v>
      </c>
      <c r="C78" s="52" t="s">
        <v>84</v>
      </c>
      <c r="D78" s="53"/>
      <c r="E78" s="15">
        <v>273683</v>
      </c>
      <c r="F78" s="22">
        <v>93551.226119</v>
      </c>
      <c r="G78" s="15">
        <v>25</v>
      </c>
      <c r="H78" s="22">
        <v>17845.534573</v>
      </c>
      <c r="I78" s="15">
        <v>0</v>
      </c>
      <c r="J78" s="22">
        <v>0</v>
      </c>
      <c r="K78" s="15">
        <v>0</v>
      </c>
      <c r="L78" s="22">
        <v>0</v>
      </c>
      <c r="M78" s="16">
        <v>1375</v>
      </c>
      <c r="N78" s="28">
        <v>1275.954396</v>
      </c>
      <c r="O78" s="16">
        <v>13187</v>
      </c>
      <c r="P78" s="28">
        <v>3388.740805</v>
      </c>
      <c r="Q78" s="31">
        <v>0</v>
      </c>
      <c r="R78" s="16">
        <v>0</v>
      </c>
      <c r="S78" s="31">
        <v>0</v>
      </c>
      <c r="T78" s="16">
        <v>14</v>
      </c>
      <c r="U78" s="28">
        <v>2.433386</v>
      </c>
      <c r="V78" s="20">
        <f t="shared" si="5"/>
        <v>288284</v>
      </c>
      <c r="W78" s="28">
        <f t="shared" si="6"/>
        <v>116063.889279</v>
      </c>
    </row>
    <row r="79" spans="1:23" ht="18">
      <c r="A79" s="40"/>
      <c r="B79" s="50" t="s">
        <v>9</v>
      </c>
      <c r="C79" s="52" t="s">
        <v>85</v>
      </c>
      <c r="D79" s="53"/>
      <c r="E79" s="15">
        <v>3127092</v>
      </c>
      <c r="F79" s="22">
        <v>796447.1693671888</v>
      </c>
      <c r="G79" s="15">
        <v>170792</v>
      </c>
      <c r="H79" s="22">
        <v>116099.098787</v>
      </c>
      <c r="I79" s="15">
        <v>0</v>
      </c>
      <c r="J79" s="22">
        <v>0</v>
      </c>
      <c r="K79" s="15">
        <v>0</v>
      </c>
      <c r="L79" s="22">
        <v>0</v>
      </c>
      <c r="M79" s="16">
        <v>2435192</v>
      </c>
      <c r="N79" s="28">
        <v>1370545.778123</v>
      </c>
      <c r="O79" s="16">
        <v>2863495</v>
      </c>
      <c r="P79" s="28">
        <v>1222053.562864</v>
      </c>
      <c r="Q79" s="31">
        <v>0</v>
      </c>
      <c r="R79" s="16">
        <v>0</v>
      </c>
      <c r="S79" s="31">
        <v>0</v>
      </c>
      <c r="T79" s="16">
        <v>243876</v>
      </c>
      <c r="U79" s="28">
        <v>74670.237969</v>
      </c>
      <c r="V79" s="20">
        <f t="shared" si="5"/>
        <v>8840447</v>
      </c>
      <c r="W79" s="28">
        <f t="shared" si="6"/>
        <v>3579815.8471101886</v>
      </c>
    </row>
    <row r="80" spans="1:23" ht="18">
      <c r="A80" s="40"/>
      <c r="B80" s="50" t="s">
        <v>9</v>
      </c>
      <c r="C80" s="52" t="s">
        <v>86</v>
      </c>
      <c r="D80" s="53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1155</v>
      </c>
      <c r="N80" s="28">
        <v>132.943922</v>
      </c>
      <c r="O80" s="16">
        <v>552</v>
      </c>
      <c r="P80" s="28">
        <v>114.962518</v>
      </c>
      <c r="Q80" s="31">
        <v>0</v>
      </c>
      <c r="R80" s="16">
        <v>0</v>
      </c>
      <c r="S80" s="31">
        <v>0</v>
      </c>
      <c r="T80" s="16">
        <v>5133</v>
      </c>
      <c r="U80" s="28">
        <v>1369.956203</v>
      </c>
      <c r="V80" s="20">
        <f t="shared" si="5"/>
        <v>6840</v>
      </c>
      <c r="W80" s="28">
        <f t="shared" si="6"/>
        <v>1617.862643</v>
      </c>
    </row>
    <row r="81" spans="1:23" ht="18">
      <c r="A81" s="40"/>
      <c r="B81" s="50" t="s">
        <v>9</v>
      </c>
      <c r="C81" s="52" t="s">
        <v>87</v>
      </c>
      <c r="D81" s="53"/>
      <c r="E81" s="15">
        <v>0</v>
      </c>
      <c r="F81" s="22">
        <v>0</v>
      </c>
      <c r="G81" s="15">
        <v>0</v>
      </c>
      <c r="H81" s="22">
        <v>0</v>
      </c>
      <c r="I81" s="15">
        <v>0</v>
      </c>
      <c r="J81" s="22">
        <v>0</v>
      </c>
      <c r="K81" s="15">
        <v>0</v>
      </c>
      <c r="L81" s="22">
        <v>0</v>
      </c>
      <c r="M81" s="16">
        <v>0</v>
      </c>
      <c r="N81" s="28">
        <v>0</v>
      </c>
      <c r="O81" s="16">
        <v>0</v>
      </c>
      <c r="P81" s="28">
        <v>0</v>
      </c>
      <c r="Q81" s="31">
        <v>0</v>
      </c>
      <c r="R81" s="16">
        <v>0</v>
      </c>
      <c r="S81" s="31">
        <v>0</v>
      </c>
      <c r="T81" s="16">
        <v>0</v>
      </c>
      <c r="U81" s="28">
        <v>0</v>
      </c>
      <c r="V81" s="20">
        <f t="shared" si="5"/>
        <v>0</v>
      </c>
      <c r="W81" s="28">
        <f t="shared" si="6"/>
        <v>0</v>
      </c>
    </row>
    <row r="82" spans="1:23" ht="18">
      <c r="A82" s="40"/>
      <c r="B82" s="50" t="s">
        <v>9</v>
      </c>
      <c r="C82" s="52" t="s">
        <v>88</v>
      </c>
      <c r="D82" s="53"/>
      <c r="E82" s="15">
        <v>94744</v>
      </c>
      <c r="F82" s="22">
        <v>28979.829433</v>
      </c>
      <c r="G82" s="15">
        <v>0</v>
      </c>
      <c r="H82" s="22">
        <v>0</v>
      </c>
      <c r="I82" s="15">
        <v>0</v>
      </c>
      <c r="J82" s="22">
        <v>0</v>
      </c>
      <c r="K82" s="15">
        <v>0</v>
      </c>
      <c r="L82" s="22">
        <v>0</v>
      </c>
      <c r="M82" s="16">
        <v>2332</v>
      </c>
      <c r="N82" s="28">
        <v>3394.442869</v>
      </c>
      <c r="O82" s="16">
        <v>18243</v>
      </c>
      <c r="P82" s="28">
        <v>5767.732181</v>
      </c>
      <c r="Q82" s="31">
        <v>0</v>
      </c>
      <c r="R82" s="16">
        <v>0</v>
      </c>
      <c r="S82" s="31">
        <v>0</v>
      </c>
      <c r="T82" s="16">
        <v>1014</v>
      </c>
      <c r="U82" s="28">
        <v>238.007374</v>
      </c>
      <c r="V82" s="20">
        <f t="shared" si="5"/>
        <v>116333</v>
      </c>
      <c r="W82" s="28">
        <f t="shared" si="6"/>
        <v>38380.011857</v>
      </c>
    </row>
    <row r="83" spans="1:23" ht="18">
      <c r="A83" s="40"/>
      <c r="B83" s="50" t="s">
        <v>9</v>
      </c>
      <c r="C83" s="52" t="s">
        <v>89</v>
      </c>
      <c r="D83" s="53"/>
      <c r="E83" s="15">
        <v>395864</v>
      </c>
      <c r="F83" s="22">
        <v>47203.435375</v>
      </c>
      <c r="G83" s="15">
        <v>0</v>
      </c>
      <c r="H83" s="22">
        <v>0</v>
      </c>
      <c r="I83" s="15">
        <v>0</v>
      </c>
      <c r="J83" s="22">
        <v>0</v>
      </c>
      <c r="K83" s="15">
        <v>0</v>
      </c>
      <c r="L83" s="22">
        <v>0</v>
      </c>
      <c r="M83" s="16">
        <v>201494</v>
      </c>
      <c r="N83" s="28">
        <v>63608.484874</v>
      </c>
      <c r="O83" s="16">
        <v>8185</v>
      </c>
      <c r="P83" s="28">
        <v>2467.107</v>
      </c>
      <c r="Q83" s="31">
        <v>0</v>
      </c>
      <c r="R83" s="16">
        <v>0</v>
      </c>
      <c r="S83" s="31">
        <v>0</v>
      </c>
      <c r="T83" s="16">
        <v>143664</v>
      </c>
      <c r="U83" s="28">
        <v>45060.511616</v>
      </c>
      <c r="V83" s="20">
        <f t="shared" si="5"/>
        <v>749207</v>
      </c>
      <c r="W83" s="28">
        <f t="shared" si="6"/>
        <v>158339.538865</v>
      </c>
    </row>
    <row r="84" spans="1:23" ht="18">
      <c r="A84" s="40"/>
      <c r="B84" s="50" t="s">
        <v>9</v>
      </c>
      <c r="C84" s="52" t="s">
        <v>90</v>
      </c>
      <c r="D84" s="53"/>
      <c r="E84" s="15">
        <v>938448</v>
      </c>
      <c r="F84" s="22">
        <v>95513.780597</v>
      </c>
      <c r="G84" s="15">
        <v>0</v>
      </c>
      <c r="H84" s="22">
        <v>0</v>
      </c>
      <c r="I84" s="15">
        <v>0</v>
      </c>
      <c r="J84" s="22">
        <v>0</v>
      </c>
      <c r="K84" s="15">
        <v>1627</v>
      </c>
      <c r="L84" s="22">
        <v>403.9479</v>
      </c>
      <c r="M84" s="16">
        <v>28609</v>
      </c>
      <c r="N84" s="28">
        <v>5595.416156</v>
      </c>
      <c r="O84" s="16">
        <v>872</v>
      </c>
      <c r="P84" s="28">
        <v>89.14</v>
      </c>
      <c r="Q84" s="31">
        <v>0</v>
      </c>
      <c r="R84" s="16">
        <v>0</v>
      </c>
      <c r="S84" s="31">
        <v>0</v>
      </c>
      <c r="T84" s="16">
        <v>111992</v>
      </c>
      <c r="U84" s="28">
        <v>29441.707714</v>
      </c>
      <c r="V84" s="20">
        <f t="shared" si="5"/>
        <v>1081548</v>
      </c>
      <c r="W84" s="28">
        <f t="shared" si="6"/>
        <v>131043.99236700001</v>
      </c>
    </row>
    <row r="85" spans="1:23" ht="18">
      <c r="A85" s="40"/>
      <c r="B85" s="50" t="s">
        <v>9</v>
      </c>
      <c r="C85" s="52" t="s">
        <v>91</v>
      </c>
      <c r="D85" s="53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28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9</v>
      </c>
      <c r="C86" s="52" t="s">
        <v>92</v>
      </c>
      <c r="D86" s="53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28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9</v>
      </c>
      <c r="C87" s="52" t="s">
        <v>93</v>
      </c>
      <c r="D87" s="53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28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9</v>
      </c>
      <c r="C88" s="52" t="s">
        <v>94</v>
      </c>
      <c r="D88" s="53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28">
        <v>0</v>
      </c>
      <c r="V88" s="20"/>
      <c r="W88" s="28"/>
    </row>
    <row r="89" spans="1:23" ht="18">
      <c r="A89" s="40"/>
      <c r="B89" s="50" t="s">
        <v>9</v>
      </c>
      <c r="C89" s="52" t="s">
        <v>95</v>
      </c>
      <c r="D89" s="53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716</v>
      </c>
      <c r="N89" s="28">
        <v>160.458816</v>
      </c>
      <c r="O89" s="16">
        <v>870</v>
      </c>
      <c r="P89" s="28">
        <v>918.903268</v>
      </c>
      <c r="Q89" s="31">
        <v>0</v>
      </c>
      <c r="R89" s="16">
        <v>0</v>
      </c>
      <c r="S89" s="31">
        <v>0</v>
      </c>
      <c r="T89" s="16">
        <v>12660</v>
      </c>
      <c r="U89" s="28">
        <v>3217.823041</v>
      </c>
      <c r="V89" s="20">
        <f t="shared" si="5"/>
        <v>14246</v>
      </c>
      <c r="W89" s="28">
        <f t="shared" si="6"/>
        <v>4297.185125</v>
      </c>
    </row>
    <row r="90" spans="1:23" ht="18">
      <c r="A90" s="40"/>
      <c r="B90" s="50" t="s">
        <v>10</v>
      </c>
      <c r="C90" s="52" t="s">
        <v>119</v>
      </c>
      <c r="D90" s="53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28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10</v>
      </c>
      <c r="C91" s="52" t="s">
        <v>96</v>
      </c>
      <c r="D91" s="53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28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10</v>
      </c>
      <c r="C92" s="52" t="s">
        <v>97</v>
      </c>
      <c r="D92" s="53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28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10</v>
      </c>
      <c r="C93" s="52" t="s">
        <v>98</v>
      </c>
      <c r="D93" s="53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28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10</v>
      </c>
      <c r="C94" s="52" t="s">
        <v>99</v>
      </c>
      <c r="D94" s="53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28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10</v>
      </c>
      <c r="C95" s="52" t="s">
        <v>121</v>
      </c>
      <c r="D95" s="53"/>
      <c r="E95" s="15">
        <v>0</v>
      </c>
      <c r="F95" s="22">
        <v>0</v>
      </c>
      <c r="G95" s="15">
        <v>0</v>
      </c>
      <c r="H95" s="22">
        <v>0</v>
      </c>
      <c r="I95" s="15">
        <v>0</v>
      </c>
      <c r="J95" s="22">
        <v>0</v>
      </c>
      <c r="K95" s="15">
        <v>0</v>
      </c>
      <c r="L95" s="22">
        <v>0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28">
        <v>0</v>
      </c>
      <c r="V95" s="20">
        <f t="shared" si="5"/>
        <v>0</v>
      </c>
      <c r="W95" s="28">
        <f t="shared" si="6"/>
        <v>0</v>
      </c>
    </row>
    <row r="96" spans="1:23" ht="18">
      <c r="A96" s="40"/>
      <c r="B96" s="50" t="s">
        <v>10</v>
      </c>
      <c r="C96" s="52" t="s">
        <v>100</v>
      </c>
      <c r="D96" s="53"/>
      <c r="E96" s="15">
        <v>23751</v>
      </c>
      <c r="F96" s="22">
        <v>2024.368568</v>
      </c>
      <c r="G96" s="15">
        <v>0</v>
      </c>
      <c r="H96" s="22">
        <v>0</v>
      </c>
      <c r="I96" s="15">
        <v>381</v>
      </c>
      <c r="J96" s="22">
        <v>295.551999</v>
      </c>
      <c r="K96" s="15">
        <v>62156</v>
      </c>
      <c r="L96" s="22">
        <v>26097.935699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28">
        <v>0</v>
      </c>
      <c r="V96" s="20">
        <f t="shared" si="5"/>
        <v>86288</v>
      </c>
      <c r="W96" s="28">
        <f t="shared" si="6"/>
        <v>28417.856266000003</v>
      </c>
    </row>
    <row r="97" spans="1:23" ht="18">
      <c r="A97" s="40"/>
      <c r="B97" s="50" t="s">
        <v>10</v>
      </c>
      <c r="C97" s="52" t="s">
        <v>122</v>
      </c>
      <c r="D97" s="53"/>
      <c r="E97" s="15">
        <v>0</v>
      </c>
      <c r="F97" s="22">
        <v>0</v>
      </c>
      <c r="G97" s="15">
        <v>0</v>
      </c>
      <c r="H97" s="22">
        <v>0</v>
      </c>
      <c r="I97" s="15">
        <v>0</v>
      </c>
      <c r="J97" s="22">
        <v>0</v>
      </c>
      <c r="K97" s="15">
        <v>0</v>
      </c>
      <c r="L97" s="22">
        <v>0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28">
        <v>0</v>
      </c>
      <c r="V97" s="20">
        <f t="shared" si="5"/>
        <v>0</v>
      </c>
      <c r="W97" s="28">
        <f t="shared" si="6"/>
        <v>0</v>
      </c>
    </row>
    <row r="98" spans="1:23" ht="18">
      <c r="A98" s="40"/>
      <c r="B98" s="50" t="s">
        <v>10</v>
      </c>
      <c r="C98" s="52" t="s">
        <v>101</v>
      </c>
      <c r="D98" s="53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28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10</v>
      </c>
      <c r="C99" s="52" t="s">
        <v>102</v>
      </c>
      <c r="D99" s="53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28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10</v>
      </c>
      <c r="C100" s="52" t="s">
        <v>103</v>
      </c>
      <c r="D100" s="53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28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10</v>
      </c>
      <c r="C101" s="52" t="s">
        <v>104</v>
      </c>
      <c r="D101" s="53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102</v>
      </c>
      <c r="U101" s="28">
        <v>46.045715</v>
      </c>
      <c r="V101" s="20">
        <f t="shared" si="5"/>
        <v>102</v>
      </c>
      <c r="W101" s="28">
        <f t="shared" si="6"/>
        <v>46.045715</v>
      </c>
    </row>
    <row r="102" spans="1:23" ht="18">
      <c r="A102" s="40"/>
      <c r="B102" s="50" t="s">
        <v>10</v>
      </c>
      <c r="C102" s="52" t="s">
        <v>120</v>
      </c>
      <c r="D102" s="53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28">
        <v>0</v>
      </c>
      <c r="V102" s="20"/>
      <c r="W102" s="28"/>
    </row>
    <row r="103" spans="1:23" ht="18">
      <c r="A103" s="40"/>
      <c r="B103" s="50" t="s">
        <v>10</v>
      </c>
      <c r="C103" s="52" t="s">
        <v>105</v>
      </c>
      <c r="D103" s="53"/>
      <c r="E103" s="15">
        <v>0</v>
      </c>
      <c r="F103" s="22">
        <v>0</v>
      </c>
      <c r="G103" s="15">
        <v>0</v>
      </c>
      <c r="H103" s="22">
        <v>0</v>
      </c>
      <c r="I103" s="15">
        <v>21413</v>
      </c>
      <c r="J103" s="22">
        <v>2830.162095</v>
      </c>
      <c r="K103" s="15">
        <v>21222</v>
      </c>
      <c r="L103" s="22">
        <v>2810.248995</v>
      </c>
      <c r="M103" s="16">
        <v>0</v>
      </c>
      <c r="N103" s="28">
        <v>0</v>
      </c>
      <c r="O103" s="16">
        <v>0</v>
      </c>
      <c r="P103" s="28">
        <v>0</v>
      </c>
      <c r="Q103" s="31">
        <v>0</v>
      </c>
      <c r="R103" s="16">
        <v>0</v>
      </c>
      <c r="S103" s="31">
        <v>0</v>
      </c>
      <c r="T103" s="16">
        <v>0</v>
      </c>
      <c r="U103" s="28">
        <v>0</v>
      </c>
      <c r="V103" s="20">
        <f t="shared" si="5"/>
        <v>42635</v>
      </c>
      <c r="W103" s="28">
        <f t="shared" si="6"/>
        <v>5640.41109</v>
      </c>
    </row>
    <row r="104" spans="1:23" ht="18">
      <c r="A104" s="40"/>
      <c r="B104" s="50" t="s">
        <v>10</v>
      </c>
      <c r="C104" s="52" t="s">
        <v>106</v>
      </c>
      <c r="D104" s="53"/>
      <c r="E104" s="15">
        <v>0</v>
      </c>
      <c r="F104" s="22">
        <v>0</v>
      </c>
      <c r="G104" s="15">
        <v>0</v>
      </c>
      <c r="H104" s="22">
        <v>0</v>
      </c>
      <c r="I104" s="15">
        <v>0</v>
      </c>
      <c r="J104" s="22">
        <v>0</v>
      </c>
      <c r="K104" s="15">
        <v>0</v>
      </c>
      <c r="L104" s="22">
        <v>0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1085103</v>
      </c>
      <c r="U104" s="28">
        <v>322894.289042</v>
      </c>
      <c r="V104" s="20">
        <f t="shared" si="5"/>
        <v>1085103</v>
      </c>
      <c r="W104" s="28">
        <f t="shared" si="6"/>
        <v>322894.289042</v>
      </c>
    </row>
    <row r="105" spans="1:23" ht="18">
      <c r="A105" s="40"/>
      <c r="B105" s="50" t="s">
        <v>61</v>
      </c>
      <c r="C105" s="52" t="s">
        <v>107</v>
      </c>
      <c r="D105" s="53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0</v>
      </c>
      <c r="U105" s="28">
        <v>0</v>
      </c>
      <c r="V105" s="20">
        <f t="shared" si="5"/>
        <v>0</v>
      </c>
      <c r="W105" s="28">
        <f t="shared" si="6"/>
        <v>0</v>
      </c>
    </row>
    <row r="106" spans="1:23" ht="18">
      <c r="A106" s="40"/>
      <c r="B106" s="50" t="s">
        <v>61</v>
      </c>
      <c r="C106" s="52" t="s">
        <v>108</v>
      </c>
      <c r="D106" s="53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28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61</v>
      </c>
      <c r="C107" s="52" t="s">
        <v>109</v>
      </c>
      <c r="D107" s="53"/>
      <c r="E107" s="15">
        <v>11854</v>
      </c>
      <c r="F107" s="22">
        <v>1013.128924</v>
      </c>
      <c r="G107" s="15">
        <v>0</v>
      </c>
      <c r="H107" s="22">
        <v>0</v>
      </c>
      <c r="I107" s="15">
        <v>0</v>
      </c>
      <c r="J107" s="22">
        <v>0</v>
      </c>
      <c r="K107" s="15">
        <v>0</v>
      </c>
      <c r="L107" s="22">
        <v>0</v>
      </c>
      <c r="M107" s="16">
        <v>533</v>
      </c>
      <c r="N107" s="28">
        <v>93.257862</v>
      </c>
      <c r="O107" s="16">
        <v>129</v>
      </c>
      <c r="P107" s="28">
        <v>32.44592</v>
      </c>
      <c r="Q107" s="31">
        <v>0</v>
      </c>
      <c r="R107" s="16">
        <v>0</v>
      </c>
      <c r="S107" s="31">
        <v>0</v>
      </c>
      <c r="T107" s="16">
        <v>681</v>
      </c>
      <c r="U107" s="28">
        <v>215.525535</v>
      </c>
      <c r="V107" s="20">
        <f t="shared" si="5"/>
        <v>13197</v>
      </c>
      <c r="W107" s="28">
        <f t="shared" si="6"/>
        <v>1354.3582410000001</v>
      </c>
    </row>
    <row r="108" spans="1:23" ht="18">
      <c r="A108" s="40"/>
      <c r="B108" s="50" t="s">
        <v>61</v>
      </c>
      <c r="C108" s="52" t="s">
        <v>110</v>
      </c>
      <c r="D108" s="53"/>
      <c r="E108" s="15">
        <v>0</v>
      </c>
      <c r="F108" s="22">
        <v>0</v>
      </c>
      <c r="G108" s="15">
        <v>0</v>
      </c>
      <c r="H108" s="22">
        <v>0</v>
      </c>
      <c r="I108" s="15">
        <v>0</v>
      </c>
      <c r="J108" s="22">
        <v>0</v>
      </c>
      <c r="K108" s="15">
        <v>0</v>
      </c>
      <c r="L108" s="22">
        <v>0</v>
      </c>
      <c r="M108" s="16">
        <v>0</v>
      </c>
      <c r="N108" s="28">
        <v>0</v>
      </c>
      <c r="O108" s="16">
        <v>0</v>
      </c>
      <c r="P108" s="28">
        <v>0</v>
      </c>
      <c r="Q108" s="31">
        <v>0</v>
      </c>
      <c r="R108" s="16">
        <v>0</v>
      </c>
      <c r="S108" s="31">
        <v>0</v>
      </c>
      <c r="T108" s="16">
        <v>0</v>
      </c>
      <c r="U108" s="28">
        <v>0</v>
      </c>
      <c r="V108" s="20">
        <f t="shared" si="5"/>
        <v>0</v>
      </c>
      <c r="W108" s="28">
        <f t="shared" si="6"/>
        <v>0</v>
      </c>
    </row>
    <row r="109" spans="1:23" ht="18">
      <c r="A109" s="40"/>
      <c r="B109" s="50" t="s">
        <v>61</v>
      </c>
      <c r="C109" s="52" t="s">
        <v>111</v>
      </c>
      <c r="D109" s="53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28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62</v>
      </c>
      <c r="C110" s="52" t="s">
        <v>112</v>
      </c>
      <c r="D110" s="53"/>
      <c r="E110" s="15">
        <v>1748</v>
      </c>
      <c r="F110" s="22">
        <v>38.381414</v>
      </c>
      <c r="G110" s="15">
        <v>0</v>
      </c>
      <c r="H110" s="22">
        <v>0</v>
      </c>
      <c r="I110" s="15">
        <v>0</v>
      </c>
      <c r="J110" s="22">
        <v>0</v>
      </c>
      <c r="K110" s="15">
        <v>0</v>
      </c>
      <c r="L110" s="22">
        <v>0</v>
      </c>
      <c r="M110" s="16">
        <v>204</v>
      </c>
      <c r="N110" s="28">
        <v>90.8571</v>
      </c>
      <c r="O110" s="16">
        <v>89</v>
      </c>
      <c r="P110" s="28">
        <v>179.203345</v>
      </c>
      <c r="Q110" s="31">
        <v>0</v>
      </c>
      <c r="R110" s="16">
        <v>1</v>
      </c>
      <c r="S110" s="31">
        <v>38</v>
      </c>
      <c r="T110" s="16">
        <v>255</v>
      </c>
      <c r="U110" s="28">
        <v>112.692022</v>
      </c>
      <c r="V110" s="20">
        <f t="shared" si="5"/>
        <v>2335</v>
      </c>
      <c r="W110" s="28">
        <f t="shared" si="6"/>
        <v>421.13388100000003</v>
      </c>
    </row>
    <row r="111" spans="1:23" ht="18">
      <c r="A111" s="40"/>
      <c r="B111" s="50" t="s">
        <v>62</v>
      </c>
      <c r="C111" s="52" t="s">
        <v>113</v>
      </c>
      <c r="D111" s="53"/>
      <c r="E111" s="15">
        <v>0</v>
      </c>
      <c r="F111" s="22">
        <v>0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1769</v>
      </c>
      <c r="N111" s="28">
        <v>761.913081</v>
      </c>
      <c r="O111" s="16">
        <v>1081</v>
      </c>
      <c r="P111" s="28">
        <v>743.013712</v>
      </c>
      <c r="Q111" s="31">
        <v>0</v>
      </c>
      <c r="R111" s="16">
        <v>0</v>
      </c>
      <c r="S111" s="31">
        <v>0</v>
      </c>
      <c r="T111" s="16">
        <v>1372</v>
      </c>
      <c r="U111" s="28">
        <v>487.359588</v>
      </c>
      <c r="V111" s="20">
        <f t="shared" si="5"/>
        <v>4222</v>
      </c>
      <c r="W111" s="28">
        <f t="shared" si="6"/>
        <v>1992.2863810000001</v>
      </c>
    </row>
    <row r="112" spans="1:23" ht="18">
      <c r="A112" s="40"/>
      <c r="B112" s="50" t="s">
        <v>62</v>
      </c>
      <c r="C112" s="52" t="s">
        <v>114</v>
      </c>
      <c r="D112" s="53"/>
      <c r="E112" s="15">
        <v>12001</v>
      </c>
      <c r="F112" s="22">
        <v>2449.249887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0</v>
      </c>
      <c r="N112" s="28">
        <v>0</v>
      </c>
      <c r="O112" s="16">
        <v>1228</v>
      </c>
      <c r="P112" s="28">
        <v>1425.820586</v>
      </c>
      <c r="Q112" s="31">
        <v>0</v>
      </c>
      <c r="R112" s="16">
        <v>0</v>
      </c>
      <c r="S112" s="31">
        <v>0</v>
      </c>
      <c r="T112" s="16">
        <v>0</v>
      </c>
      <c r="U112" s="28">
        <v>0</v>
      </c>
      <c r="V112" s="20">
        <f t="shared" si="5"/>
        <v>13229</v>
      </c>
      <c r="W112" s="28">
        <f t="shared" si="6"/>
        <v>3875.0704729999998</v>
      </c>
    </row>
    <row r="113" spans="1:23" ht="18">
      <c r="A113" s="40"/>
      <c r="B113" s="50" t="s">
        <v>115</v>
      </c>
      <c r="C113" s="52" t="s">
        <v>116</v>
      </c>
      <c r="D113" s="53"/>
      <c r="E113" s="15">
        <v>0</v>
      </c>
      <c r="F113" s="22">
        <v>0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0</v>
      </c>
      <c r="P113" s="28">
        <v>0</v>
      </c>
      <c r="Q113" s="31">
        <v>0</v>
      </c>
      <c r="R113" s="16">
        <v>0</v>
      </c>
      <c r="S113" s="31">
        <v>0</v>
      </c>
      <c r="T113" s="16">
        <v>0</v>
      </c>
      <c r="U113" s="28">
        <v>0</v>
      </c>
      <c r="V113" s="20">
        <f t="shared" si="5"/>
        <v>0</v>
      </c>
      <c r="W113" s="28">
        <f t="shared" si="6"/>
        <v>0</v>
      </c>
    </row>
    <row r="114" spans="1:23" ht="18">
      <c r="A114" s="40"/>
      <c r="B114" s="50" t="s">
        <v>115</v>
      </c>
      <c r="C114" s="52" t="s">
        <v>117</v>
      </c>
      <c r="D114" s="53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28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1" t="s">
        <v>115</v>
      </c>
      <c r="C115" s="54" t="s">
        <v>118</v>
      </c>
      <c r="D115" s="55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28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56" t="s">
        <v>0</v>
      </c>
      <c r="C116" s="57"/>
      <c r="D116" s="58"/>
      <c r="E116" s="33">
        <f>SUM(E66:E115)</f>
        <v>8142483</v>
      </c>
      <c r="F116" s="34">
        <f>SUM(F66:F115)</f>
        <v>1636092.0222129587</v>
      </c>
      <c r="G116" s="33">
        <f>SUM(G66:G115)</f>
        <v>209582</v>
      </c>
      <c r="H116" s="34">
        <f>SUM(H66:H115)</f>
        <v>148348.881054</v>
      </c>
      <c r="I116" s="33">
        <f>SUM(I66:I115)</f>
        <v>21794</v>
      </c>
      <c r="J116" s="34">
        <f>SUM(J66:J115)</f>
        <v>3125.714094</v>
      </c>
      <c r="K116" s="33">
        <f>SUM(K66:K115)</f>
        <v>114774</v>
      </c>
      <c r="L116" s="34">
        <f>SUM(L66:L115)</f>
        <v>47771.298002</v>
      </c>
      <c r="M116" s="33">
        <f>SUM(M66:M115)</f>
        <v>2772708</v>
      </c>
      <c r="N116" s="34">
        <f>SUM(N66:N115)</f>
        <v>1489667.187896</v>
      </c>
      <c r="O116" s="33">
        <f>SUM(O66:O115)</f>
        <v>3053107</v>
      </c>
      <c r="P116" s="34">
        <f>SUM(P66:P115)</f>
        <v>1281053.4140510005</v>
      </c>
      <c r="Q116" s="33">
        <f>SUM(Q66:Q115)</f>
        <v>29</v>
      </c>
      <c r="R116" s="33">
        <f>SUM(R66:R115)</f>
        <v>1</v>
      </c>
      <c r="S116" s="33">
        <f>SUM(S66:S115)</f>
        <v>38</v>
      </c>
      <c r="T116" s="33">
        <f>SUM(T66:T115)</f>
        <v>1838472</v>
      </c>
      <c r="U116" s="34">
        <f>SUM(U66:U115)</f>
        <v>556183.32311125</v>
      </c>
      <c r="V116" s="33">
        <f>SUM(V66:V115)</f>
        <v>16152988</v>
      </c>
      <c r="W116" s="19">
        <f>SUM(W66:W115)</f>
        <v>5162241.840421208</v>
      </c>
    </row>
    <row r="117" spans="1:2" ht="12.75">
      <c r="A117" s="1"/>
      <c r="B117" s="3"/>
    </row>
    <row r="118" spans="1:2" ht="12.75">
      <c r="A118" s="1"/>
      <c r="B118" s="1" t="s">
        <v>54</v>
      </c>
    </row>
    <row r="119" ht="12.75">
      <c r="B119" t="s">
        <v>55</v>
      </c>
    </row>
    <row r="120" ht="12.75">
      <c r="B120" t="s">
        <v>56</v>
      </c>
    </row>
    <row r="121" ht="12.75">
      <c r="B121" t="s">
        <v>57</v>
      </c>
    </row>
    <row r="122" ht="12.75">
      <c r="B122" t="s">
        <v>58</v>
      </c>
    </row>
    <row r="123" ht="12.75">
      <c r="B123" t="s">
        <v>59</v>
      </c>
    </row>
    <row r="124" ht="12.75">
      <c r="B124" t="s">
        <v>60</v>
      </c>
    </row>
  </sheetData>
  <sheetProtection/>
  <mergeCells count="91"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V64:W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12:D112"/>
    <mergeCell ref="C100:D100"/>
    <mergeCell ref="C101:D101"/>
    <mergeCell ref="C103:D103"/>
    <mergeCell ref="C104:D104"/>
    <mergeCell ref="C105:D105"/>
    <mergeCell ref="C106:D106"/>
    <mergeCell ref="C102:D102"/>
    <mergeCell ref="C113:D113"/>
    <mergeCell ref="C114:D114"/>
    <mergeCell ref="C115:D115"/>
    <mergeCell ref="B116:D116"/>
    <mergeCell ref="C88:D88"/>
    <mergeCell ref="C107:D107"/>
    <mergeCell ref="C108:D108"/>
    <mergeCell ref="C109:D109"/>
    <mergeCell ref="C110:D110"/>
    <mergeCell ref="C111:D1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2017-01-24T20:15:04Z</dcterms:modified>
  <cp:category/>
  <cp:version/>
  <cp:contentType/>
  <cp:contentStatus/>
</cp:coreProperties>
</file>