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<sst xmlns="http://schemas.openxmlformats.org/spreadsheetml/2006/main" count="117" uniqueCount="64">
  <si>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</si>
  <si>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</si>
  <si>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</si>
  <si>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</si>
  <si>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</si>
  <si>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</si>
  <si>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</si>
  <si>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</si>
  <si>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</si>
  <si>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</si>
  <si>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</si>
  <si>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</si>
  <si>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</si>
  <si>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</si>
  <si>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</si>
  <si>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</si>
  <si>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</si>
  <si>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</si>
  <si>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</si>
  <si>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</si>
  <si>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</si>
  <si>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</si>
  <si>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</si>
  <si>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</si>
  <si>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</si>
  <si>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</si>
  <si>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</si>
  <si>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</si>
  <si>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</si>
  <si>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</si>
  <si>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</si>
  <si>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</si>
  <si>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</si>
  <si>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</si>
  <si>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</si>
  <si>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</si>
  <si>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</si>
  <si>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</si>
  <si>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</si>
  <si>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</si>
  <si>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</si>
  <si>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</si>
  <si>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</si>
  <si>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</si>
  <si>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</si>
  <si>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</si>
  <si>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</si>
  <si>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</si>
  <si>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</si>
  <si>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</si>
  <si>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</si>
  <si>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</si>
  <si>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</si>
  <si>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</si>
  <si>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</si>
  <si>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</si>
  <si>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</si>
  <si>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</si>
  <si>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</si>
  <si>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</si>
  <si>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</si>
  <si>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</si>
  <si>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</si>
  <si>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JULIO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</si>
</sst>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77" t="s">
        <v>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18.75">
      <c r="B4" s="78" t="s">
        <v>63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ht="13.5"/>
    <row r="6" ht="13.5"/>
    <row r="7" spans="2:14" ht="18">
      <c r="B7" s="64" t="s">
        <v>55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2:14" ht="18">
      <c r="B8" s="67" t="s">
        <v>52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25.5" customHeight="1">
      <c r="A9" s="2"/>
      <c r="B9" s="39"/>
      <c r="C9" s="61" t="s">
        <v>0</v>
      </c>
      <c r="D9" s="62"/>
      <c r="E9" s="62"/>
      <c r="F9" s="63"/>
      <c r="G9" s="61" t="s">
        <v>1</v>
      </c>
      <c r="H9" s="62"/>
      <c r="I9" s="62"/>
      <c r="J9" s="63"/>
      <c r="K9" s="72" t="s">
        <v>2</v>
      </c>
      <c r="L9" s="73"/>
      <c r="M9" s="73"/>
      <c r="N9" s="74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42835131</v>
      </c>
      <c r="D11" s="19">
        <v>6625299.954004716</v>
      </c>
      <c r="E11" s="19">
        <v>17423127</v>
      </c>
      <c r="F11" s="23">
        <v>0.40674854011768985</v>
      </c>
      <c r="G11" s="19">
        <v>919423</v>
      </c>
      <c r="H11" s="19">
        <v>4254975.380240415</v>
      </c>
      <c r="I11" s="19">
        <v>841682</v>
      </c>
      <c r="J11" s="23">
        <v>0.9154458829069971</v>
      </c>
      <c r="K11" s="22">
        <v>49890885</v>
      </c>
      <c r="L11" s="19">
        <v>152375589.17733195</v>
      </c>
      <c r="M11" s="19">
        <v>21914014</v>
      </c>
      <c r="N11" s="23">
        <v>0.43923883090067456</v>
      </c>
      <c r="O11" s="28"/>
    </row>
    <row r="12" spans="2:14" ht="25.5" customHeight="1">
      <c r="B12" s="4" t="s">
        <v>5</v>
      </c>
      <c r="C12" s="22">
        <v>333499</v>
      </c>
      <c r="D12" s="19">
        <v>60173.516332679974</v>
      </c>
      <c r="E12" s="19">
        <v>165236</v>
      </c>
      <c r="F12" s="23">
        <v>0.49546175550751276</v>
      </c>
      <c r="G12" s="19">
        <v>5893</v>
      </c>
      <c r="H12" s="19">
        <v>28468.888614680007</v>
      </c>
      <c r="I12" s="19">
        <v>5461</v>
      </c>
      <c r="J12" s="23">
        <v>0.9266926862379093</v>
      </c>
      <c r="K12" s="22">
        <v>345374</v>
      </c>
      <c r="L12" s="19">
        <v>240611.53567235984</v>
      </c>
      <c r="M12" s="19">
        <v>176483</v>
      </c>
      <c r="N12" s="23">
        <v>0.5109909836872492</v>
      </c>
    </row>
    <row r="13" spans="2:14" ht="25.5" customHeight="1">
      <c r="B13" s="4" t="s">
        <v>6</v>
      </c>
      <c r="C13" s="22">
        <v>322</v>
      </c>
      <c r="D13" s="19">
        <v>66.03272858999999</v>
      </c>
      <c r="E13" s="19">
        <v>262</v>
      </c>
      <c r="F13" s="23">
        <v>0.8136645962732919</v>
      </c>
      <c r="G13" s="19">
        <v>18</v>
      </c>
      <c r="H13" s="19">
        <v>84.28656000000001</v>
      </c>
      <c r="I13" s="19">
        <v>8</v>
      </c>
      <c r="J13" s="23">
        <v>0.4444444444444444</v>
      </c>
      <c r="K13" s="22">
        <v>424</v>
      </c>
      <c r="L13" s="19">
        <v>421632.8208839001</v>
      </c>
      <c r="M13" s="19">
        <v>340</v>
      </c>
      <c r="N13" s="23">
        <v>0.8018867924528302</v>
      </c>
    </row>
    <row r="14" spans="2:14" ht="21" customHeight="1">
      <c r="B14" s="4" t="s">
        <v>43</v>
      </c>
      <c r="C14" s="22">
        <v>759941</v>
      </c>
      <c r="D14" s="19">
        <v>121401.41988014006</v>
      </c>
      <c r="E14" s="19">
        <v>388436</v>
      </c>
      <c r="F14" s="23">
        <v>0.5111396805804661</v>
      </c>
      <c r="G14" s="19">
        <v>11982</v>
      </c>
      <c r="H14" s="19">
        <v>58207.03022670999</v>
      </c>
      <c r="I14" s="19">
        <v>11420</v>
      </c>
      <c r="J14" s="23">
        <v>0.9530963111333667</v>
      </c>
      <c r="K14" s="22">
        <v>781121</v>
      </c>
      <c r="L14" s="19">
        <v>437330.58269252983</v>
      </c>
      <c r="M14" s="19">
        <v>408983</v>
      </c>
      <c r="N14" s="23">
        <v>0.5235846943047235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 t="s">
        <v>51</v>
      </c>
      <c r="L15" s="19" t="s">
        <v>51</v>
      </c>
      <c r="M15" s="19" t="s">
        <v>51</v>
      </c>
      <c r="N15" s="23" t="s">
        <v>51</v>
      </c>
    </row>
    <row r="16" spans="2:14" ht="21" customHeight="1">
      <c r="B16" s="30" t="s">
        <v>7</v>
      </c>
      <c r="C16" s="33">
        <f>SUM(C11:C15)</f>
        <v>43928893</v>
      </c>
      <c r="D16" s="31">
        <f>SUM(D11:D15)</f>
        <v>6806940.922946126</v>
      </c>
      <c r="E16" s="31">
        <f>SUM(E11:E15)</f>
        <v>17977061</v>
      </c>
      <c r="F16" s="32">
        <f>E16/C16</f>
        <v>0.4092309132397213</v>
      </c>
      <c r="G16" s="31">
        <f>SUM(G11:G15)</f>
        <v>937316</v>
      </c>
      <c r="H16" s="31">
        <f>SUM(H11:H15)</f>
        <v>4341735.585641805</v>
      </c>
      <c r="I16" s="31">
        <f>SUM(I11:I15)</f>
        <v>858571</v>
      </c>
      <c r="J16" s="32">
        <f>I16/G16</f>
        <v>0.9159888447439284</v>
      </c>
      <c r="K16" s="33">
        <f>SUM(K11:K15)</f>
        <v>51017804</v>
      </c>
      <c r="L16" s="31">
        <f>SUM(L11:L15)</f>
        <v>153475164.11658075</v>
      </c>
      <c r="M16" s="31">
        <f>SUM(M11:M15)</f>
        <v>22499820</v>
      </c>
      <c r="N16" s="32">
        <f>M16/K16</f>
        <v>0.4410189823144877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0" t="s">
        <v>60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7" s="5" customFormat="1" ht="21" customHeight="1">
      <c r="B19" s="71" t="s">
        <v>52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Q19" s="8"/>
    </row>
    <row r="20" spans="2:14" s="5" customFormat="1" ht="38.25" customHeight="1">
      <c r="B20" s="34"/>
      <c r="C20" s="61" t="s">
        <v>0</v>
      </c>
      <c r="D20" s="62"/>
      <c r="E20" s="62"/>
      <c r="F20" s="63"/>
      <c r="G20" s="61" t="s">
        <v>1</v>
      </c>
      <c r="H20" s="62"/>
      <c r="I20" s="62"/>
      <c r="J20" s="63"/>
      <c r="K20" s="72" t="s">
        <v>2</v>
      </c>
      <c r="L20" s="73"/>
      <c r="M20" s="73"/>
      <c r="N20" s="74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37130401</v>
      </c>
      <c r="D22" s="19">
        <v>5882301.431645514</v>
      </c>
      <c r="E22" s="19">
        <v>15343678</v>
      </c>
      <c r="F22" s="23">
        <v>0.4132376054866738</v>
      </c>
      <c r="G22" s="22">
        <v>817048</v>
      </c>
      <c r="H22" s="19">
        <v>3797284.888300947</v>
      </c>
      <c r="I22" s="19">
        <v>751718</v>
      </c>
      <c r="J22" s="23">
        <v>0.920041417395306</v>
      </c>
      <c r="K22" s="22">
        <v>42084458</v>
      </c>
      <c r="L22" s="19">
        <v>144687747.15997973</v>
      </c>
      <c r="M22" s="19">
        <v>18714910</v>
      </c>
      <c r="N22" s="23">
        <v>0.444698848206623</v>
      </c>
    </row>
    <row r="23" spans="2:14" s="5" customFormat="1" ht="21" customHeight="1">
      <c r="B23" s="9" t="s">
        <v>46</v>
      </c>
      <c r="C23" s="22">
        <v>4320668</v>
      </c>
      <c r="D23" s="19">
        <v>590355.8536187707</v>
      </c>
      <c r="E23" s="19">
        <v>1783778</v>
      </c>
      <c r="F23" s="23">
        <v>0.41284773558162763</v>
      </c>
      <c r="G23" s="22">
        <v>79097</v>
      </c>
      <c r="H23" s="19">
        <v>356543.3382551596</v>
      </c>
      <c r="I23" s="19">
        <v>70083</v>
      </c>
      <c r="J23" s="23">
        <v>0.8860386613904446</v>
      </c>
      <c r="K23" s="22">
        <v>5438880</v>
      </c>
      <c r="L23" s="19">
        <v>5435509.03164865</v>
      </c>
      <c r="M23" s="19">
        <v>2419856</v>
      </c>
      <c r="N23" s="23">
        <v>0.4449180713676345</v>
      </c>
    </row>
    <row r="24" spans="2:14" s="5" customFormat="1" ht="21" customHeight="1">
      <c r="B24" s="10" t="s">
        <v>8</v>
      </c>
      <c r="C24" s="22">
        <v>1657648</v>
      </c>
      <c r="D24" s="19">
        <v>225687.06443684007</v>
      </c>
      <c r="E24" s="19">
        <v>577987</v>
      </c>
      <c r="F24" s="23">
        <v>0.34867897165140005</v>
      </c>
      <c r="G24" s="22">
        <v>28302</v>
      </c>
      <c r="H24" s="19">
        <v>125788.79254553003</v>
      </c>
      <c r="I24" s="19">
        <v>24836</v>
      </c>
      <c r="J24" s="23">
        <v>0.8775351565260405</v>
      </c>
      <c r="K24" s="22">
        <v>2333778</v>
      </c>
      <c r="L24" s="19">
        <v>2086122.9848518386</v>
      </c>
      <c r="M24" s="19">
        <v>929354</v>
      </c>
      <c r="N24" s="23">
        <v>0.39821868232539687</v>
      </c>
    </row>
    <row r="25" spans="2:14" s="5" customFormat="1" ht="21" customHeight="1">
      <c r="B25" s="9" t="s">
        <v>47</v>
      </c>
      <c r="C25" s="22">
        <v>820176</v>
      </c>
      <c r="D25" s="19">
        <v>108596.57324501005</v>
      </c>
      <c r="E25" s="19">
        <v>271618</v>
      </c>
      <c r="F25" s="23">
        <v>0.33117038294219775</v>
      </c>
      <c r="G25" s="22">
        <v>12869</v>
      </c>
      <c r="H25" s="19">
        <v>62118.566540160005</v>
      </c>
      <c r="I25" s="19">
        <v>11934</v>
      </c>
      <c r="J25" s="23">
        <v>0.9273447820343461</v>
      </c>
      <c r="K25" s="22">
        <v>1160688</v>
      </c>
      <c r="L25" s="19">
        <v>1265784.9401006494</v>
      </c>
      <c r="M25" s="19">
        <v>435700</v>
      </c>
      <c r="N25" s="23">
        <v>0.3753808086238507</v>
      </c>
    </row>
    <row r="26" spans="2:15" s="5" customFormat="1" ht="21" customHeight="1">
      <c r="B26" s="35" t="s">
        <v>7</v>
      </c>
      <c r="C26" s="33">
        <f>SUM(C22:C25)</f>
        <v>43928893</v>
      </c>
      <c r="D26" s="31">
        <f>SUM(D22:D25)</f>
        <v>6806940.9229461355</v>
      </c>
      <c r="E26" s="31">
        <f>SUM(E22:E25)</f>
        <v>17977061</v>
      </c>
      <c r="F26" s="36">
        <f>F16</f>
        <v>0.4092309132397213</v>
      </c>
      <c r="G26" s="31">
        <f>SUM(G22:G25)</f>
        <v>937316</v>
      </c>
      <c r="H26" s="31">
        <f>SUM(H22:H25)</f>
        <v>4341735.585641797</v>
      </c>
      <c r="I26" s="31">
        <f>SUM(I22:I25)</f>
        <v>858571</v>
      </c>
      <c r="J26" s="37">
        <f>J16</f>
        <v>0.9159888447439284</v>
      </c>
      <c r="K26" s="33">
        <f>SUM(K22:K25)</f>
        <v>51017804</v>
      </c>
      <c r="L26" s="31">
        <f>SUM(L22:L25)</f>
        <v>153475164.11658084</v>
      </c>
      <c r="M26" s="31">
        <f>SUM(M22:M25)</f>
        <v>22499820</v>
      </c>
      <c r="N26" s="32">
        <f>M26/K26</f>
        <v>0.4410189823144877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0" t="s">
        <v>61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18">
      <c r="B29" s="71" t="s">
        <v>52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37.5" customHeight="1">
      <c r="A30" s="2"/>
      <c r="B30" s="38"/>
      <c r="C30" s="61" t="s">
        <v>0</v>
      </c>
      <c r="D30" s="62"/>
      <c r="E30" s="62"/>
      <c r="F30" s="63"/>
      <c r="G30" s="61" t="s">
        <v>1</v>
      </c>
      <c r="H30" s="62"/>
      <c r="I30" s="62"/>
      <c r="J30" s="63"/>
      <c r="K30" s="72" t="s">
        <v>2</v>
      </c>
      <c r="L30" s="73"/>
      <c r="M30" s="73"/>
      <c r="N30" s="74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25155</v>
      </c>
      <c r="D32" s="19">
        <v>4263.297514689999</v>
      </c>
      <c r="E32" s="19">
        <v>12054</v>
      </c>
      <c r="F32" s="24">
        <v>0.4791890280262373</v>
      </c>
      <c r="G32" s="21">
        <v>496</v>
      </c>
      <c r="H32" s="21">
        <v>2400.72374072</v>
      </c>
      <c r="I32" s="21">
        <v>469</v>
      </c>
      <c r="J32" s="25">
        <v>0.9455645161290323</v>
      </c>
      <c r="K32" s="26">
        <v>28470</v>
      </c>
      <c r="L32" s="21">
        <v>119688.82661758001</v>
      </c>
      <c r="M32" s="21">
        <v>13426</v>
      </c>
      <c r="N32" s="27">
        <v>0.47158412363891816</v>
      </c>
      <c r="P32" s="12"/>
      <c r="Q32" s="13"/>
    </row>
    <row r="33" spans="2:17" ht="21" customHeight="1">
      <c r="B33" s="20" t="s">
        <v>11</v>
      </c>
      <c r="C33" s="22">
        <v>6213712</v>
      </c>
      <c r="D33" s="19">
        <v>1149859.5963201106</v>
      </c>
      <c r="E33" s="19">
        <v>3157278</v>
      </c>
      <c r="F33" s="24">
        <v>0.5081146342154255</v>
      </c>
      <c r="G33" s="21">
        <v>152312</v>
      </c>
      <c r="H33" s="21">
        <v>719108.2788884089</v>
      </c>
      <c r="I33" s="21">
        <v>142509</v>
      </c>
      <c r="J33" s="25">
        <v>0.9356386890067756</v>
      </c>
      <c r="K33" s="26">
        <v>7012617</v>
      </c>
      <c r="L33" s="21">
        <v>21102487.75493236</v>
      </c>
      <c r="M33" s="21">
        <v>3662446</v>
      </c>
      <c r="N33" s="27">
        <v>0.522265225663971</v>
      </c>
      <c r="P33" s="12"/>
      <c r="Q33" s="13"/>
    </row>
    <row r="34" spans="2:17" ht="21" customHeight="1">
      <c r="B34" s="20" t="s">
        <v>12</v>
      </c>
      <c r="C34" s="22">
        <v>145643</v>
      </c>
      <c r="D34" s="19">
        <v>22792.247234750004</v>
      </c>
      <c r="E34" s="19">
        <v>53768</v>
      </c>
      <c r="F34" s="24">
        <v>0.3691766854569049</v>
      </c>
      <c r="G34" s="21">
        <v>3034</v>
      </c>
      <c r="H34" s="21">
        <v>13314.963201</v>
      </c>
      <c r="I34" s="21">
        <v>2666</v>
      </c>
      <c r="J34" s="25">
        <v>0.8787079762689519</v>
      </c>
      <c r="K34" s="26">
        <v>193244</v>
      </c>
      <c r="L34" s="21">
        <v>358412.8745863</v>
      </c>
      <c r="M34" s="21">
        <v>83920</v>
      </c>
      <c r="N34" s="27">
        <v>0.43426962803502306</v>
      </c>
      <c r="P34" s="12"/>
      <c r="Q34" s="13"/>
    </row>
    <row r="35" spans="2:17" ht="21" customHeight="1">
      <c r="B35" s="20" t="s">
        <v>13</v>
      </c>
      <c r="C35" s="22">
        <v>97442</v>
      </c>
      <c r="D35" s="19">
        <v>13577.945855389999</v>
      </c>
      <c r="E35" s="19">
        <v>36230</v>
      </c>
      <c r="F35" s="24">
        <v>0.37181092342111205</v>
      </c>
      <c r="G35" s="21">
        <v>1951</v>
      </c>
      <c r="H35" s="21">
        <v>8445.11607369</v>
      </c>
      <c r="I35" s="21">
        <v>1685</v>
      </c>
      <c r="J35" s="25">
        <v>0.8636596617119426</v>
      </c>
      <c r="K35" s="26">
        <v>109017</v>
      </c>
      <c r="L35" s="21">
        <v>295104.91265937</v>
      </c>
      <c r="M35" s="21">
        <v>44000</v>
      </c>
      <c r="N35" s="27">
        <v>0.4036067769246998</v>
      </c>
      <c r="P35" s="12"/>
      <c r="Q35" s="13"/>
    </row>
    <row r="36" spans="2:17" ht="21" customHeight="1">
      <c r="B36" s="20" t="s">
        <v>14</v>
      </c>
      <c r="C36" s="22">
        <v>2058597</v>
      </c>
      <c r="D36" s="19">
        <v>256101.24450836997</v>
      </c>
      <c r="E36" s="19">
        <v>819199</v>
      </c>
      <c r="F36" s="24">
        <v>0.39794044196119976</v>
      </c>
      <c r="G36" s="21">
        <v>33930</v>
      </c>
      <c r="H36" s="21">
        <v>156050.5737124401</v>
      </c>
      <c r="I36" s="21">
        <v>30689</v>
      </c>
      <c r="J36" s="25">
        <v>0.9044798113763631</v>
      </c>
      <c r="K36" s="26">
        <v>2418804</v>
      </c>
      <c r="L36" s="21">
        <v>3408698.405848051</v>
      </c>
      <c r="M36" s="21">
        <v>1041415</v>
      </c>
      <c r="N36" s="27">
        <v>0.43054956085734936</v>
      </c>
      <c r="P36" s="12"/>
      <c r="Q36" s="13"/>
    </row>
    <row r="37" spans="2:17" ht="21" customHeight="1">
      <c r="B37" s="20" t="s">
        <v>15</v>
      </c>
      <c r="C37" s="22">
        <v>12618388</v>
      </c>
      <c r="D37" s="19">
        <v>2113456.9324985403</v>
      </c>
      <c r="E37" s="19">
        <v>4862489</v>
      </c>
      <c r="F37" s="24">
        <v>0.38534945985176555</v>
      </c>
      <c r="G37" s="21">
        <v>309841</v>
      </c>
      <c r="H37" s="21">
        <v>1472752.9338465997</v>
      </c>
      <c r="I37" s="21">
        <v>290289</v>
      </c>
      <c r="J37" s="25">
        <v>0.9368966663546787</v>
      </c>
      <c r="K37" s="26">
        <v>13995282</v>
      </c>
      <c r="L37" s="21">
        <v>84945158.88443807</v>
      </c>
      <c r="M37" s="21">
        <v>5861230</v>
      </c>
      <c r="N37" s="27">
        <v>0.4188004214563165</v>
      </c>
      <c r="P37" s="12"/>
      <c r="Q37" s="13"/>
    </row>
    <row r="38" spans="2:17" ht="21" customHeight="1">
      <c r="B38" s="20" t="s">
        <v>16</v>
      </c>
      <c r="C38" s="22">
        <v>1193209</v>
      </c>
      <c r="D38" s="19">
        <v>151129.75686511002</v>
      </c>
      <c r="E38" s="19">
        <v>515739</v>
      </c>
      <c r="F38" s="24">
        <v>0.4322285534219068</v>
      </c>
      <c r="G38" s="21">
        <v>19950</v>
      </c>
      <c r="H38" s="21">
        <v>90083.47555535001</v>
      </c>
      <c r="I38" s="21">
        <v>18139</v>
      </c>
      <c r="J38" s="25">
        <v>0.9092230576441103</v>
      </c>
      <c r="K38" s="26">
        <v>1468879</v>
      </c>
      <c r="L38" s="21">
        <v>2527640.306556231</v>
      </c>
      <c r="M38" s="21">
        <v>636021</v>
      </c>
      <c r="N38" s="27">
        <v>0.43299754438588883</v>
      </c>
      <c r="P38" s="12"/>
      <c r="Q38" s="13"/>
    </row>
    <row r="39" spans="2:17" ht="21" customHeight="1">
      <c r="B39" s="20" t="s">
        <v>17</v>
      </c>
      <c r="C39" s="22">
        <v>1089482</v>
      </c>
      <c r="D39" s="19">
        <v>169847.49179211003</v>
      </c>
      <c r="E39" s="19">
        <v>388814</v>
      </c>
      <c r="F39" s="24">
        <v>0.3568796914496981</v>
      </c>
      <c r="G39" s="21">
        <v>24132</v>
      </c>
      <c r="H39" s="21">
        <v>105630.15037464006</v>
      </c>
      <c r="I39" s="21">
        <v>21304</v>
      </c>
      <c r="J39" s="25">
        <v>0.8828112050389524</v>
      </c>
      <c r="K39" s="26">
        <v>1279207</v>
      </c>
      <c r="L39" s="21">
        <v>1870055.31612895</v>
      </c>
      <c r="M39" s="21">
        <v>524251</v>
      </c>
      <c r="N39" s="27">
        <v>0.4098249931402814</v>
      </c>
      <c r="P39" s="12"/>
      <c r="Q39" s="13"/>
    </row>
    <row r="40" spans="2:17" ht="21" customHeight="1">
      <c r="B40" s="20" t="s">
        <v>18</v>
      </c>
      <c r="C40" s="22">
        <v>857349</v>
      </c>
      <c r="D40" s="19">
        <v>139349.48456027</v>
      </c>
      <c r="E40" s="19">
        <v>373841</v>
      </c>
      <c r="F40" s="24">
        <v>0.43604296500025075</v>
      </c>
      <c r="G40" s="21">
        <v>18976</v>
      </c>
      <c r="H40" s="21">
        <v>86897.7099061</v>
      </c>
      <c r="I40" s="21">
        <v>17549</v>
      </c>
      <c r="J40" s="25">
        <v>0.9247997470489039</v>
      </c>
      <c r="K40" s="26">
        <v>980062</v>
      </c>
      <c r="L40" s="21">
        <v>1439096.5345261602</v>
      </c>
      <c r="M40" s="21">
        <v>453593</v>
      </c>
      <c r="N40" s="27">
        <v>0.4628207195055007</v>
      </c>
      <c r="P40" s="12"/>
      <c r="Q40" s="13"/>
    </row>
    <row r="41" spans="2:17" ht="21" customHeight="1">
      <c r="B41" s="20" t="s">
        <v>19</v>
      </c>
      <c r="C41" s="22">
        <v>234786</v>
      </c>
      <c r="D41" s="19">
        <v>25485.704438489993</v>
      </c>
      <c r="E41" s="19">
        <v>80860</v>
      </c>
      <c r="F41" s="24">
        <v>0.34439872905539515</v>
      </c>
      <c r="G41" s="21">
        <v>3613</v>
      </c>
      <c r="H41" s="21">
        <v>13603.997751110002</v>
      </c>
      <c r="I41" s="21">
        <v>2991</v>
      </c>
      <c r="J41" s="25">
        <v>0.8278438970384722</v>
      </c>
      <c r="K41" s="26">
        <v>323514</v>
      </c>
      <c r="L41" s="21">
        <v>297437.24728561996</v>
      </c>
      <c r="M41" s="21">
        <v>138108</v>
      </c>
      <c r="N41" s="27">
        <v>0.42689960867226767</v>
      </c>
      <c r="P41" s="12"/>
      <c r="Q41" s="13"/>
    </row>
    <row r="42" spans="2:17" ht="21" customHeight="1">
      <c r="B42" s="20" t="s">
        <v>20</v>
      </c>
      <c r="C42" s="22">
        <v>360971</v>
      </c>
      <c r="D42" s="19">
        <v>55032.10483857999</v>
      </c>
      <c r="E42" s="19">
        <v>144923</v>
      </c>
      <c r="F42" s="24">
        <v>0.4014810053993257</v>
      </c>
      <c r="G42" s="21">
        <v>6217</v>
      </c>
      <c r="H42" s="21">
        <v>28425.22318335</v>
      </c>
      <c r="I42" s="21">
        <v>5507</v>
      </c>
      <c r="J42" s="25">
        <v>0.8857970082033135</v>
      </c>
      <c r="K42" s="26">
        <v>414451</v>
      </c>
      <c r="L42" s="21">
        <v>1265452.6785118792</v>
      </c>
      <c r="M42" s="21">
        <v>171034</v>
      </c>
      <c r="N42" s="27">
        <v>0.4126760461429699</v>
      </c>
      <c r="P42" s="12"/>
      <c r="Q42" s="13"/>
    </row>
    <row r="43" spans="2:17" ht="21" customHeight="1">
      <c r="B43" s="20" t="s">
        <v>21</v>
      </c>
      <c r="C43" s="22">
        <v>660948</v>
      </c>
      <c r="D43" s="19">
        <v>97050.18612939997</v>
      </c>
      <c r="E43" s="19">
        <v>296188</v>
      </c>
      <c r="F43" s="24">
        <v>0.4481260250428173</v>
      </c>
      <c r="G43" s="21">
        <v>12494</v>
      </c>
      <c r="H43" s="21">
        <v>57477.27945873999</v>
      </c>
      <c r="I43" s="21">
        <v>11384</v>
      </c>
      <c r="J43" s="25">
        <v>0.9111573555306547</v>
      </c>
      <c r="K43" s="26">
        <v>895634</v>
      </c>
      <c r="L43" s="21">
        <v>1542902.5017362493</v>
      </c>
      <c r="M43" s="21">
        <v>435883</v>
      </c>
      <c r="N43" s="27">
        <v>0.48667536069421213</v>
      </c>
      <c r="P43" s="12"/>
      <c r="Q43" s="13"/>
    </row>
    <row r="44" spans="2:17" ht="21" customHeight="1">
      <c r="B44" s="20" t="s">
        <v>22</v>
      </c>
      <c r="C44" s="22">
        <v>589154</v>
      </c>
      <c r="D44" s="19">
        <v>79497.91401997</v>
      </c>
      <c r="E44" s="19">
        <v>243945</v>
      </c>
      <c r="F44" s="24">
        <v>0.4140598213709828</v>
      </c>
      <c r="G44" s="21">
        <v>9432</v>
      </c>
      <c r="H44" s="21">
        <v>43625.468574470004</v>
      </c>
      <c r="I44" s="21">
        <v>8650</v>
      </c>
      <c r="J44" s="25">
        <v>0.9170907548770144</v>
      </c>
      <c r="K44" s="26">
        <v>775790</v>
      </c>
      <c r="L44" s="21">
        <v>943773.79679243</v>
      </c>
      <c r="M44" s="21">
        <v>360168</v>
      </c>
      <c r="N44" s="27">
        <v>0.4642596578971113</v>
      </c>
      <c r="P44" s="12"/>
      <c r="Q44" s="13"/>
    </row>
    <row r="45" spans="2:17" ht="21" customHeight="1">
      <c r="B45" s="20" t="s">
        <v>23</v>
      </c>
      <c r="C45" s="22">
        <v>171336</v>
      </c>
      <c r="D45" s="19">
        <v>24132.45664101</v>
      </c>
      <c r="E45" s="19">
        <v>64539</v>
      </c>
      <c r="F45" s="24">
        <v>0.37668090769015267</v>
      </c>
      <c r="G45" s="21">
        <v>3244</v>
      </c>
      <c r="H45" s="21">
        <v>12711.559537620002</v>
      </c>
      <c r="I45" s="21">
        <v>2720</v>
      </c>
      <c r="J45" s="25">
        <v>0.8384710234278668</v>
      </c>
      <c r="K45" s="26">
        <v>223633</v>
      </c>
      <c r="L45" s="21">
        <v>199535.44143101998</v>
      </c>
      <c r="M45" s="21">
        <v>87999</v>
      </c>
      <c r="N45" s="27">
        <v>0.39349738187119077</v>
      </c>
      <c r="P45" s="12"/>
      <c r="Q45" s="13"/>
    </row>
    <row r="46" spans="2:17" ht="21" customHeight="1">
      <c r="B46" s="20" t="s">
        <v>24</v>
      </c>
      <c r="C46" s="22">
        <v>757966</v>
      </c>
      <c r="D46" s="19">
        <v>88771.51438839007</v>
      </c>
      <c r="E46" s="19">
        <v>301754</v>
      </c>
      <c r="F46" s="24">
        <v>0.3981102054709578</v>
      </c>
      <c r="G46" s="21">
        <v>11207</v>
      </c>
      <c r="H46" s="21">
        <v>50294.797966709964</v>
      </c>
      <c r="I46" s="21">
        <v>10238</v>
      </c>
      <c r="J46" s="25">
        <v>0.9135361827429286</v>
      </c>
      <c r="K46" s="26">
        <v>1069363</v>
      </c>
      <c r="L46" s="21">
        <v>1184830.4246282803</v>
      </c>
      <c r="M46" s="21">
        <v>508536</v>
      </c>
      <c r="N46" s="27">
        <v>0.4755503977601619</v>
      </c>
      <c r="P46" s="12"/>
      <c r="Q46" s="13"/>
    </row>
    <row r="47" spans="2:17" ht="21" customHeight="1">
      <c r="B47" s="20" t="s">
        <v>25</v>
      </c>
      <c r="C47" s="22">
        <v>2171536</v>
      </c>
      <c r="D47" s="19">
        <v>303986.99204706977</v>
      </c>
      <c r="E47" s="19">
        <v>860907</v>
      </c>
      <c r="F47" s="24">
        <v>0.396450715069886</v>
      </c>
      <c r="G47" s="21">
        <v>40617</v>
      </c>
      <c r="H47" s="21">
        <v>176799.08834315007</v>
      </c>
      <c r="I47" s="21">
        <v>35430</v>
      </c>
      <c r="J47" s="25">
        <v>0.872294851909299</v>
      </c>
      <c r="K47" s="26">
        <v>2442667</v>
      </c>
      <c r="L47" s="21">
        <v>3144374.279557171</v>
      </c>
      <c r="M47" s="21">
        <v>1049140</v>
      </c>
      <c r="N47" s="27">
        <v>0.429505945755193</v>
      </c>
      <c r="P47" s="12"/>
      <c r="Q47" s="13"/>
    </row>
    <row r="48" spans="2:17" ht="21" customHeight="1">
      <c r="B48" s="20" t="s">
        <v>26</v>
      </c>
      <c r="C48" s="22">
        <v>13675</v>
      </c>
      <c r="D48" s="19">
        <v>2263.4790056</v>
      </c>
      <c r="E48" s="19">
        <v>6284</v>
      </c>
      <c r="F48" s="24">
        <v>0.45952468007312613</v>
      </c>
      <c r="G48" s="21">
        <v>242</v>
      </c>
      <c r="H48" s="21">
        <v>1190.4286602900002</v>
      </c>
      <c r="I48" s="21">
        <v>236</v>
      </c>
      <c r="J48" s="25">
        <v>0.9752066115702479</v>
      </c>
      <c r="K48" s="26">
        <v>15252</v>
      </c>
      <c r="L48" s="21">
        <v>93774.90676921</v>
      </c>
      <c r="M48" s="21">
        <v>7040</v>
      </c>
      <c r="N48" s="27">
        <v>0.4615788093364805</v>
      </c>
      <c r="P48" s="12"/>
      <c r="Q48" s="13"/>
    </row>
    <row r="49" spans="2:17" ht="21" customHeight="1">
      <c r="B49" s="20" t="s">
        <v>27</v>
      </c>
      <c r="C49" s="22">
        <v>56339</v>
      </c>
      <c r="D49" s="19">
        <v>6538.58015335</v>
      </c>
      <c r="E49" s="19">
        <v>16501</v>
      </c>
      <c r="F49" s="24">
        <v>0.2928876976872149</v>
      </c>
      <c r="G49" s="21">
        <v>1290</v>
      </c>
      <c r="H49" s="21">
        <v>2781.79252162</v>
      </c>
      <c r="I49" s="21">
        <v>700</v>
      </c>
      <c r="J49" s="25">
        <v>0.5426356589147286</v>
      </c>
      <c r="K49" s="26">
        <v>77944</v>
      </c>
      <c r="L49" s="21">
        <v>188063.33886914002</v>
      </c>
      <c r="M49" s="21">
        <v>29693</v>
      </c>
      <c r="N49" s="27">
        <v>0.38095299189161447</v>
      </c>
      <c r="P49" s="12"/>
      <c r="Q49" s="13"/>
    </row>
    <row r="50" spans="2:17" ht="21" customHeight="1">
      <c r="B50" s="20" t="s">
        <v>28</v>
      </c>
      <c r="C50" s="22">
        <v>896569</v>
      </c>
      <c r="D50" s="19">
        <v>101862.46465760002</v>
      </c>
      <c r="E50" s="19">
        <v>376516</v>
      </c>
      <c r="F50" s="24">
        <v>0.41995206169296506</v>
      </c>
      <c r="G50" s="21">
        <v>13286</v>
      </c>
      <c r="H50" s="21">
        <v>60022.09818182999</v>
      </c>
      <c r="I50" s="21">
        <v>11811</v>
      </c>
      <c r="J50" s="25">
        <v>0.8889808821315671</v>
      </c>
      <c r="K50" s="26">
        <v>1045940</v>
      </c>
      <c r="L50" s="21">
        <v>1638704.3993208995</v>
      </c>
      <c r="M50" s="21">
        <v>434500</v>
      </c>
      <c r="N50" s="27">
        <v>0.41541579822934394</v>
      </c>
      <c r="P50" s="12"/>
      <c r="Q50" s="13"/>
    </row>
    <row r="51" spans="2:17" ht="21" customHeight="1">
      <c r="B51" s="20" t="s">
        <v>29</v>
      </c>
      <c r="C51" s="22">
        <v>274490</v>
      </c>
      <c r="D51" s="19">
        <v>34185.415386</v>
      </c>
      <c r="E51" s="19">
        <v>120530</v>
      </c>
      <c r="F51" s="24">
        <v>0.4391052497358738</v>
      </c>
      <c r="G51" s="21">
        <v>4459</v>
      </c>
      <c r="H51" s="21">
        <v>20280.01155917</v>
      </c>
      <c r="I51" s="21">
        <v>4097</v>
      </c>
      <c r="J51" s="25">
        <v>0.9188158779995514</v>
      </c>
      <c r="K51" s="26">
        <v>371534</v>
      </c>
      <c r="L51" s="21">
        <v>595135.9435163898</v>
      </c>
      <c r="M51" s="21">
        <v>178156</v>
      </c>
      <c r="N51" s="27">
        <v>0.47951466083857736</v>
      </c>
      <c r="P51" s="12"/>
      <c r="Q51" s="13"/>
    </row>
    <row r="52" spans="2:17" ht="21" customHeight="1">
      <c r="B52" s="20" t="s">
        <v>30</v>
      </c>
      <c r="C52" s="22">
        <v>626993</v>
      </c>
      <c r="D52" s="19">
        <v>71831.25729226999</v>
      </c>
      <c r="E52" s="19">
        <v>256598</v>
      </c>
      <c r="F52" s="24">
        <v>0.40925177793053513</v>
      </c>
      <c r="G52" s="21">
        <v>9079</v>
      </c>
      <c r="H52" s="21">
        <v>40999.36681383</v>
      </c>
      <c r="I52" s="21">
        <v>8284</v>
      </c>
      <c r="J52" s="25">
        <v>0.9124352902302015</v>
      </c>
      <c r="K52" s="26">
        <v>860105</v>
      </c>
      <c r="L52" s="21">
        <v>1101053.2226968103</v>
      </c>
      <c r="M52" s="21">
        <v>402711</v>
      </c>
      <c r="N52" s="27">
        <v>0.46821143930101555</v>
      </c>
      <c r="P52" s="12"/>
      <c r="Q52" s="13"/>
    </row>
    <row r="53" spans="2:17" ht="21" customHeight="1">
      <c r="B53" s="20" t="s">
        <v>31</v>
      </c>
      <c r="C53" s="22">
        <v>894762</v>
      </c>
      <c r="D53" s="19">
        <v>115825.0200673</v>
      </c>
      <c r="E53" s="19">
        <v>343292</v>
      </c>
      <c r="F53" s="24">
        <v>0.3836685062620004</v>
      </c>
      <c r="G53" s="21">
        <v>16060</v>
      </c>
      <c r="H53" s="21">
        <v>82364.08697994999</v>
      </c>
      <c r="I53" s="21">
        <v>14109</v>
      </c>
      <c r="J53" s="25">
        <v>0.8785180572851806</v>
      </c>
      <c r="K53" s="26">
        <v>1046983</v>
      </c>
      <c r="L53" s="21">
        <v>2309812.7119159102</v>
      </c>
      <c r="M53" s="21">
        <v>442869</v>
      </c>
      <c r="N53" s="27">
        <v>0.4229954068022117</v>
      </c>
      <c r="P53" s="12"/>
      <c r="Q53" s="13"/>
    </row>
    <row r="54" spans="2:17" ht="21" customHeight="1">
      <c r="B54" s="20" t="s">
        <v>32</v>
      </c>
      <c r="C54" s="22">
        <v>937472</v>
      </c>
      <c r="D54" s="19">
        <v>132885.6559014299</v>
      </c>
      <c r="E54" s="19">
        <v>354271</v>
      </c>
      <c r="F54" s="24">
        <v>0.3779003532905516</v>
      </c>
      <c r="G54" s="21">
        <v>18887</v>
      </c>
      <c r="H54" s="21">
        <v>83587.90990505998</v>
      </c>
      <c r="I54" s="21">
        <v>16725</v>
      </c>
      <c r="J54" s="25">
        <v>0.8855297294435326</v>
      </c>
      <c r="K54" s="26">
        <v>1223424</v>
      </c>
      <c r="L54" s="21">
        <v>1722241.1074765394</v>
      </c>
      <c r="M54" s="21">
        <v>546860</v>
      </c>
      <c r="N54" s="27">
        <v>0.4469913946432308</v>
      </c>
      <c r="P54" s="12"/>
      <c r="Q54" s="13"/>
    </row>
    <row r="55" spans="2:17" ht="21" customHeight="1">
      <c r="B55" s="20" t="s">
        <v>33</v>
      </c>
      <c r="C55" s="22">
        <v>918702</v>
      </c>
      <c r="D55" s="19">
        <v>137951.52351921998</v>
      </c>
      <c r="E55" s="19">
        <v>355182</v>
      </c>
      <c r="F55" s="24">
        <v>0.3866128516102066</v>
      </c>
      <c r="G55" s="21">
        <v>18722</v>
      </c>
      <c r="H55" s="21">
        <v>85023.88661142999</v>
      </c>
      <c r="I55" s="21">
        <v>16695</v>
      </c>
      <c r="J55" s="25">
        <v>0.8917316526012178</v>
      </c>
      <c r="K55" s="26">
        <v>1107738</v>
      </c>
      <c r="L55" s="21">
        <v>1560376.2630826088</v>
      </c>
      <c r="M55" s="21">
        <v>457034</v>
      </c>
      <c r="N55" s="27">
        <v>0.4125831198351957</v>
      </c>
      <c r="P55" s="12"/>
      <c r="Q55" s="13"/>
    </row>
    <row r="56" spans="2:17" ht="21" customHeight="1">
      <c r="B56" s="20" t="s">
        <v>34</v>
      </c>
      <c r="C56" s="22">
        <v>161676</v>
      </c>
      <c r="D56" s="19">
        <v>21207.757123869993</v>
      </c>
      <c r="E56" s="19">
        <v>60021</v>
      </c>
      <c r="F56" s="24">
        <v>0.3712424849699399</v>
      </c>
      <c r="G56" s="21">
        <v>3400</v>
      </c>
      <c r="H56" s="21">
        <v>11517.7016947</v>
      </c>
      <c r="I56" s="21">
        <v>2641</v>
      </c>
      <c r="J56" s="25">
        <v>0.7767647058823529</v>
      </c>
      <c r="K56" s="26">
        <v>230657</v>
      </c>
      <c r="L56" s="21">
        <v>530131.7194759902</v>
      </c>
      <c r="M56" s="21">
        <v>103516</v>
      </c>
      <c r="N56" s="27">
        <v>0.448787593699736</v>
      </c>
      <c r="P56" s="12"/>
      <c r="Q56" s="13"/>
    </row>
    <row r="57" spans="2:17" ht="21" customHeight="1">
      <c r="B57" s="20" t="s">
        <v>35</v>
      </c>
      <c r="C57" s="22">
        <v>485392</v>
      </c>
      <c r="D57" s="19">
        <v>81339.31899920003</v>
      </c>
      <c r="E57" s="19">
        <v>207896</v>
      </c>
      <c r="F57" s="24">
        <v>0.4283053696805881</v>
      </c>
      <c r="G57" s="21">
        <v>11921</v>
      </c>
      <c r="H57" s="21">
        <v>55638.587376700016</v>
      </c>
      <c r="I57" s="21">
        <v>10972</v>
      </c>
      <c r="J57" s="25">
        <v>0.920392584514722</v>
      </c>
      <c r="K57" s="26">
        <v>564478</v>
      </c>
      <c r="L57" s="21">
        <v>777283.08300749</v>
      </c>
      <c r="M57" s="21">
        <v>257924</v>
      </c>
      <c r="N57" s="27">
        <v>0.4569248048639628</v>
      </c>
      <c r="P57" s="12"/>
      <c r="Q57" s="13"/>
    </row>
    <row r="58" spans="2:17" ht="21" customHeight="1">
      <c r="B58" s="20" t="s">
        <v>36</v>
      </c>
      <c r="C58" s="22">
        <v>908756</v>
      </c>
      <c r="D58" s="19">
        <v>152369.61878963996</v>
      </c>
      <c r="E58" s="19">
        <v>398668</v>
      </c>
      <c r="F58" s="24">
        <v>0.4386964157595658</v>
      </c>
      <c r="G58" s="21">
        <v>20813</v>
      </c>
      <c r="H58" s="21">
        <v>103484.71216862</v>
      </c>
      <c r="I58" s="21">
        <v>19250</v>
      </c>
      <c r="J58" s="25">
        <v>0.9249027050401192</v>
      </c>
      <c r="K58" s="26">
        <v>1031646</v>
      </c>
      <c r="L58" s="21">
        <v>1716348.059770079</v>
      </c>
      <c r="M58" s="21">
        <v>470997</v>
      </c>
      <c r="N58" s="27">
        <v>0.45654904880162384</v>
      </c>
      <c r="P58" s="12"/>
      <c r="Q58" s="13"/>
    </row>
    <row r="59" spans="2:17" ht="21" customHeight="1">
      <c r="B59" s="20" t="s">
        <v>37</v>
      </c>
      <c r="C59" s="22">
        <v>1962309</v>
      </c>
      <c r="D59" s="19">
        <v>307734.73469220015</v>
      </c>
      <c r="E59" s="19">
        <v>797305</v>
      </c>
      <c r="F59" s="24">
        <v>0.40630960771213914</v>
      </c>
      <c r="G59" s="21">
        <v>43838</v>
      </c>
      <c r="H59" s="21">
        <v>196969.7411043299</v>
      </c>
      <c r="I59" s="21">
        <v>39310</v>
      </c>
      <c r="J59" s="25">
        <v>0.8967106163602354</v>
      </c>
      <c r="K59" s="26">
        <v>2288491</v>
      </c>
      <c r="L59" s="21">
        <v>4581370.090911084</v>
      </c>
      <c r="M59" s="21">
        <v>1018137</v>
      </c>
      <c r="N59" s="27">
        <v>0.44489447413164396</v>
      </c>
      <c r="P59" s="12"/>
      <c r="Q59" s="13"/>
    </row>
    <row r="60" spans="2:17" ht="21" customHeight="1">
      <c r="B60" s="20" t="s">
        <v>38</v>
      </c>
      <c r="C60" s="22">
        <v>370282</v>
      </c>
      <c r="D60" s="19">
        <v>47742.840687129996</v>
      </c>
      <c r="E60" s="19">
        <v>154559</v>
      </c>
      <c r="F60" s="24">
        <v>0.41740889376205165</v>
      </c>
      <c r="G60" s="21">
        <v>5865</v>
      </c>
      <c r="H60" s="21">
        <v>25747.358335600013</v>
      </c>
      <c r="I60" s="21">
        <v>5322</v>
      </c>
      <c r="J60" s="25">
        <v>0.9074168797953964</v>
      </c>
      <c r="K60" s="26">
        <v>532913</v>
      </c>
      <c r="L60" s="21">
        <v>588907.7074934302</v>
      </c>
      <c r="M60" s="21">
        <v>259064</v>
      </c>
      <c r="N60" s="27">
        <v>0.48612812973224523</v>
      </c>
      <c r="P60" s="12"/>
      <c r="Q60" s="13"/>
    </row>
    <row r="61" spans="2:17" ht="21" customHeight="1">
      <c r="B61" s="20" t="s">
        <v>39</v>
      </c>
      <c r="C61" s="22">
        <v>1252536</v>
      </c>
      <c r="D61" s="19">
        <v>160122.96503203994</v>
      </c>
      <c r="E61" s="19">
        <v>492080</v>
      </c>
      <c r="F61" s="24">
        <v>0.3928669515287385</v>
      </c>
      <c r="G61" s="21">
        <v>21778</v>
      </c>
      <c r="H61" s="21">
        <v>96652.36626698998</v>
      </c>
      <c r="I61" s="21">
        <v>19527</v>
      </c>
      <c r="J61" s="25">
        <v>0.8966388098080632</v>
      </c>
      <c r="K61" s="26">
        <v>1456287</v>
      </c>
      <c r="L61" s="21">
        <v>2012740.58324849</v>
      </c>
      <c r="M61" s="21">
        <v>588538</v>
      </c>
      <c r="N61" s="27">
        <v>0.4041359979179928</v>
      </c>
      <c r="P61" s="12"/>
      <c r="Q61" s="13"/>
    </row>
    <row r="62" spans="2:17" ht="21" customHeight="1">
      <c r="B62" s="20" t="s">
        <v>40</v>
      </c>
      <c r="C62" s="22">
        <v>4891632</v>
      </c>
      <c r="D62" s="19">
        <v>732893.71770936</v>
      </c>
      <c r="E62" s="19">
        <v>1811145</v>
      </c>
      <c r="F62" s="24">
        <v>0.3702537312700547</v>
      </c>
      <c r="G62" s="21">
        <v>95634</v>
      </c>
      <c r="H62" s="21">
        <v>434965.41965778003</v>
      </c>
      <c r="I62" s="21">
        <v>86101</v>
      </c>
      <c r="J62" s="25">
        <v>0.9003178785787481</v>
      </c>
      <c r="K62" s="26">
        <v>5496190</v>
      </c>
      <c r="L62" s="21">
        <v>9313728.8399922</v>
      </c>
      <c r="M62" s="21">
        <v>2214572</v>
      </c>
      <c r="N62" s="27">
        <v>0.4029285741577347</v>
      </c>
      <c r="P62" s="12"/>
      <c r="Q62" s="13"/>
    </row>
    <row r="63" spans="2:17" ht="21" customHeight="1">
      <c r="B63" s="20" t="s">
        <v>41</v>
      </c>
      <c r="C63" s="22">
        <v>9666</v>
      </c>
      <c r="D63" s="19">
        <v>1859.8889296</v>
      </c>
      <c r="E63" s="19">
        <v>4146</v>
      </c>
      <c r="F63" s="24">
        <v>0.42892613283674735</v>
      </c>
      <c r="G63" s="21">
        <v>185</v>
      </c>
      <c r="H63" s="21">
        <v>911.8629912399999</v>
      </c>
      <c r="I63" s="21">
        <v>173</v>
      </c>
      <c r="J63" s="25">
        <v>0.9351351351351351</v>
      </c>
      <c r="K63" s="26">
        <v>10782</v>
      </c>
      <c r="L63" s="21">
        <v>54889.95169242</v>
      </c>
      <c r="M63" s="21">
        <v>4674</v>
      </c>
      <c r="N63" s="27">
        <v>0.43350027824151366</v>
      </c>
      <c r="P63" s="12"/>
      <c r="Q63" s="13"/>
    </row>
    <row r="64" spans="2:17" ht="21" customHeight="1">
      <c r="B64" s="20" t="s">
        <v>42</v>
      </c>
      <c r="C64" s="22">
        <v>21968</v>
      </c>
      <c r="D64" s="19">
        <v>3991.8153480799997</v>
      </c>
      <c r="E64" s="19">
        <v>9539</v>
      </c>
      <c r="F64" s="24">
        <v>0.4342225054624909</v>
      </c>
      <c r="G64" s="21">
        <v>411</v>
      </c>
      <c r="H64" s="21">
        <v>1976.9146985600003</v>
      </c>
      <c r="I64" s="21">
        <v>399</v>
      </c>
      <c r="J64" s="25">
        <v>0.9708029197080292</v>
      </c>
      <c r="K64" s="26">
        <v>26806</v>
      </c>
      <c r="L64" s="21">
        <v>45952.00110663</v>
      </c>
      <c r="M64" s="21">
        <v>12365</v>
      </c>
      <c r="N64" s="27">
        <v>0.4612773259717974</v>
      </c>
      <c r="P64" s="12"/>
      <c r="Q64" s="13"/>
    </row>
    <row r="65" spans="2:14" ht="21" customHeight="1">
      <c r="B65" s="35" t="s">
        <v>7</v>
      </c>
      <c r="C65" s="33">
        <f>SUM(C32:C64)</f>
        <v>43928893</v>
      </c>
      <c r="D65" s="31">
        <f>SUM(D32:D64)</f>
        <v>6806940.922946139</v>
      </c>
      <c r="E65" s="31">
        <f>SUM(E32:E64)</f>
        <v>17977061</v>
      </c>
      <c r="F65" s="36">
        <f>F16</f>
        <v>0.4092309132397213</v>
      </c>
      <c r="G65" s="31">
        <f>SUM(G32:G64)</f>
        <v>937316</v>
      </c>
      <c r="H65" s="31">
        <f>SUM(H32:H64)</f>
        <v>4341735.585641799</v>
      </c>
      <c r="I65" s="31">
        <f>SUM(I32:I64)</f>
        <v>858571</v>
      </c>
      <c r="J65" s="37">
        <f>J16</f>
        <v>0.9159888447439284</v>
      </c>
      <c r="K65" s="33">
        <f>SUM(K32:K64)</f>
        <v>51017804</v>
      </c>
      <c r="L65" s="31">
        <f>SUM(L32:L64)</f>
        <v>153475164.11658102</v>
      </c>
      <c r="M65" s="31">
        <f>SUM(M32:M64)</f>
        <v>22499820</v>
      </c>
      <c r="N65" s="32">
        <f>M65/K65</f>
        <v>0.4410189823144877</v>
      </c>
    </row>
    <row r="66" spans="2:14" s="40" customFormat="1" ht="21" customHeight="1">
      <c r="B66" s="76" t="s">
        <v>53</v>
      </c>
      <c r="C66" s="76"/>
      <c r="D66" s="76"/>
      <c r="E66" s="76"/>
      <c r="F66" s="76"/>
      <c r="G66" s="76"/>
      <c r="H66" s="76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75" t="s">
        <v>57</v>
      </c>
      <c r="C68" s="75"/>
      <c r="D68" s="75"/>
      <c r="E68" s="75"/>
      <c r="F68" s="75"/>
      <c r="G68" s="75"/>
      <c r="H68" s="75"/>
      <c r="I68" s="14"/>
      <c r="J68" s="14"/>
      <c r="K68" s="14"/>
      <c r="L68" s="14"/>
    </row>
    <row r="69" spans="2:14" ht="14.25" customHeight="1">
      <c r="B69" s="75" t="s">
        <v>58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2016-11-02T19:37:27Z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