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Cuentas de ahorro trad" sheetId="1" r:id="rId1"/>
  </sheets>
  <definedNames/>
  <calcPr fullCalcOnLoad="1"/>
</workbook>
</file>

<file path=xl/sharedStrings.xml><?xml version="1.0" encoding="utf-8"?>
<sst xmlns="http://schemas.openxmlformats.org/spreadsheetml/2006/main" count="113" uniqueCount="64">
  <si>
    <t>Hasta 5 SMMLV</t>
  </si>
  <si>
    <t>Entre 5,1 y 10 SMMLV</t>
  </si>
  <si>
    <t>Total Cuentas de Ahorro</t>
  </si>
  <si>
    <t>Tipo de Entidad</t>
  </si>
  <si>
    <t>Bancos</t>
  </si>
  <si>
    <t>Compañías de Financiamiento</t>
  </si>
  <si>
    <t>Corporaciones financieras</t>
  </si>
  <si>
    <t>TOTAL</t>
  </si>
  <si>
    <t>Rural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</si>
  <si>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</si>
  <si>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</si>
  <si>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</si>
  <si>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</si>
  <si>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</si>
  <si>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</si>
  <si>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</si>
  <si>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</si>
  <si>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</si>
  <si>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</si>
  <si>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</si>
  <si>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</si>
  <si>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</si>
  <si>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</si>
  <si>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</si>
  <si>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</si>
  <si>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</si>
  <si>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</si>
  <si>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</si>
  <si>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</si>
  <si>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</si>
  <si>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</si>
  <si>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</si>
  <si>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</si>
  <si>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</si>
  <si>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</si>
  <si>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</si>
  <si>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</si>
  <si>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</si>
  <si>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</si>
  <si>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</si>
  <si>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</si>
  <si>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</si>
  <si>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</si>
  <si>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</si>
  <si>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Nivel de Ruralidad:</t>
  </si>
  <si>
    <t>Ciudades y aglomeraciones</t>
  </si>
  <si>
    <t>Intermedio</t>
  </si>
  <si>
    <t>Rural disperso</t>
  </si>
  <si>
    <t>#Total cuentas de ahorro trad.</t>
  </si>
  <si>
    <t>Saldo total cuentas de ahorro trad. $</t>
  </si>
  <si>
    <t>#Cuentas de ahorro trad. Activas</t>
  </si>
  <si>
    <t>ENERO DE 2016</t>
  </si>
  <si>
    <t>ND</t>
  </si>
  <si>
    <t>Saldos en millones de pesos</t>
  </si>
  <si>
    <t xml:space="preserve">Fuentes: Superintendencia Financiera de Colombia (formato 398) e información remitida por Supersolidaria trimestralmente. </t>
  </si>
  <si>
    <t>CUENTAS DE AHORRO TRADICIONALES ACTIVAS E INACTIVAS</t>
  </si>
  <si>
    <t xml:space="preserve">CUENTAS DE AHORRO TRADICIONALES SEGÚN RANGOS DE SALDO POR TIPO DE ENTIDAD </t>
  </si>
  <si>
    <t>%Cuentas activas¹</t>
  </si>
  <si>
    <t>1.  %Cuentas activas = #Cuentas de ahorro trad. activas / #Total cuentas de ahorro trad.</t>
  </si>
  <si>
    <t>2.  La información de las cooperativas con sección de ahorro y crédito vigiladas por Supersolidaria se recibe trimestralmente y no se tiene disponible por rangos de saldo.</t>
  </si>
  <si>
    <r>
      <t xml:space="preserve">Cooperativas SES </t>
    </r>
    <r>
      <rPr>
        <vertAlign val="superscript"/>
        <sz val="12"/>
        <rFont val="Trebuchet MS"/>
        <family val="2"/>
      </rPr>
      <t>2</t>
    </r>
  </si>
  <si>
    <t>CUENTAS DE AHORRO TRADICIONALES SEGÚN RANGOS DE SALDO POR NIVEL DE RURALIDAD</t>
  </si>
  <si>
    <t>CUENTAS DE AHORRO TRADICIONALES SEGÚN RANGOS DE SALDO POR DEPARTAMENTO</t>
  </si>
  <si>
    <t>Notas: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</si>
</sst>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#,##0.00000000"/>
    <numFmt numFmtId="166" formatCode="_ * #,##0.00_ ;_ * \-#,##0.00_ ;_ * &quot;-&quot;??_ ;_ @_ "/>
    <numFmt numFmtId="167" formatCode="_ * #,##0_ ;_ * \-#,##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1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vertAlign val="superscript"/>
      <sz val="12"/>
      <name val="Trebuchet MS"/>
      <family val="2"/>
    </font>
    <font>
      <b/>
      <sz val="16"/>
      <name val="Trebuchet MS"/>
      <family val="2"/>
    </font>
    <font>
      <u val="single"/>
      <sz val="10"/>
      <color indexed="30"/>
      <name val="Arial"/>
      <family val="2"/>
    </font>
    <font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5" fillId="0" borderId="0" xfId="48" applyNumberFormat="1" applyFont="1" applyBorder="1" applyAlignment="1">
      <alignment/>
    </xf>
    <xf numFmtId="167" fontId="2" fillId="0" borderId="0" xfId="48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55" applyNumberFormat="1" applyFont="1" applyBorder="1" applyAlignment="1">
      <alignment horizontal="right"/>
      <protection/>
    </xf>
    <xf numFmtId="0" fontId="4" fillId="0" borderId="11" xfId="55" applyFont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Border="1" applyAlignment="1">
      <alignment horizontal="right"/>
      <protection/>
    </xf>
    <xf numFmtId="10" fontId="4" fillId="0" borderId="12" xfId="55" applyNumberFormat="1" applyFont="1" applyBorder="1" applyAlignment="1">
      <alignment horizontal="right"/>
      <protection/>
    </xf>
    <xf numFmtId="164" fontId="4" fillId="0" borderId="12" xfId="58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right"/>
      <protection/>
    </xf>
    <xf numFmtId="3" fontId="4" fillId="0" borderId="11" xfId="55" applyNumberFormat="1" applyFont="1" applyFill="1" applyBorder="1" applyAlignment="1">
      <alignment horizontal="right"/>
      <protection/>
    </xf>
    <xf numFmtId="10" fontId="4" fillId="0" borderId="12" xfId="55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/>
    </xf>
    <xf numFmtId="10" fontId="7" fillId="33" borderId="15" xfId="0" applyNumberFormat="1" applyFont="1" applyFill="1" applyBorder="1" applyAlignment="1" quotePrefix="1">
      <alignment horizontal="right"/>
    </xf>
    <xf numFmtId="10" fontId="7" fillId="33" borderId="14" xfId="0" applyNumberFormat="1" applyFont="1" applyFill="1" applyBorder="1" applyAlignment="1" quotePrefix="1">
      <alignment horizontal="right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/>
    </xf>
    <xf numFmtId="0" fontId="51" fillId="34" borderId="0" xfId="0" applyFont="1" applyFill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 horizontal="center"/>
    </xf>
    <xf numFmtId="3" fontId="52" fillId="34" borderId="0" xfId="0" applyNumberFormat="1" applyFont="1" applyFill="1" applyBorder="1" applyAlignment="1">
      <alignment horizontal="right"/>
    </xf>
    <xf numFmtId="10" fontId="52" fillId="34" borderId="0" xfId="0" applyNumberFormat="1" applyFont="1" applyFill="1" applyBorder="1" applyAlignment="1" quotePrefix="1">
      <alignment horizontal="right"/>
    </xf>
    <xf numFmtId="10" fontId="52" fillId="34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53" fillId="0" borderId="0" xfId="0" applyNumberFormat="1" applyFont="1" applyAlignment="1">
      <alignment horizontal="center"/>
    </xf>
    <xf numFmtId="0" fontId="9" fillId="0" borderId="10" xfId="46" applyFont="1" applyFill="1" applyBorder="1" applyAlignment="1">
      <alignment horizontal="left" vertical="center" wrapText="1" indent="1"/>
    </xf>
    <xf numFmtId="3" fontId="9" fillId="34" borderId="11" xfId="55" applyNumberFormat="1" applyFont="1" applyFill="1" applyBorder="1" applyAlignment="1">
      <alignment horizontal="right"/>
      <protection/>
    </xf>
    <xf numFmtId="3" fontId="9" fillId="34" borderId="0" xfId="55" applyNumberFormat="1" applyFont="1" applyFill="1" applyBorder="1" applyAlignment="1">
      <alignment horizontal="right"/>
      <protection/>
    </xf>
    <xf numFmtId="3" fontId="9" fillId="34" borderId="12" xfId="55" applyNumberFormat="1" applyFont="1" applyFill="1" applyBorder="1" applyAlignment="1">
      <alignment horizontal="right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1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123825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2571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Q77"/>
  <sheetViews>
    <sheetView showGridLines="0" tabSelected="1" zoomScale="75" zoomScaleNormal="75" zoomScalePageLayoutView="0" workbookViewId="0" topLeftCell="A1">
      <pane ySplit="6" topLeftCell="A43" activePane="bottomLeft" state="frozen"/>
      <selection pane="topLeft" activeCell="A1" sqref="A1"/>
      <selection pane="bottomLeft" activeCell="B69" sqref="B69:N69"/>
    </sheetView>
  </sheetViews>
  <sheetFormatPr defaultColWidth="11.421875" defaultRowHeight="12.75"/>
  <cols>
    <col min="1" max="1" width="3.8515625" style="1" customWidth="1"/>
    <col min="2" max="2" width="36.7109375" style="1" customWidth="1"/>
    <col min="3" max="7" width="16.28125" style="15" customWidth="1"/>
    <col min="8" max="11" width="16.28125" style="1" customWidth="1"/>
    <col min="12" max="12" width="16.8515625" style="1" bestFit="1" customWidth="1"/>
    <col min="13" max="13" width="14.7109375" style="1" bestFit="1" customWidth="1"/>
    <col min="14" max="14" width="18.00390625" style="1" bestFit="1" customWidth="1"/>
    <col min="15" max="15" width="13.140625" style="1" bestFit="1" customWidth="1"/>
    <col min="16" max="16384" width="11.421875" style="1" customWidth="1"/>
  </cols>
  <sheetData>
    <row r="2" ht="13.5"/>
    <row r="3" spans="2:14" ht="21">
      <c r="B3" s="75" t="s">
        <v>55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18.75">
      <c r="B4" s="76" t="s">
        <v>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ht="13.5"/>
    <row r="6" ht="13.5"/>
    <row r="7" spans="2:14" ht="18">
      <c r="B7" s="65" t="s">
        <v>56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2:14" ht="18">
      <c r="B8" s="68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25.5" customHeight="1">
      <c r="A9" s="2"/>
      <c r="B9" s="39"/>
      <c r="C9" s="62" t="s">
        <v>0</v>
      </c>
      <c r="D9" s="63"/>
      <c r="E9" s="63"/>
      <c r="F9" s="64"/>
      <c r="G9" s="62" t="s">
        <v>1</v>
      </c>
      <c r="H9" s="63"/>
      <c r="I9" s="63"/>
      <c r="J9" s="64"/>
      <c r="K9" s="72" t="s">
        <v>2</v>
      </c>
      <c r="L9" s="73"/>
      <c r="M9" s="73"/>
      <c r="N9" s="74"/>
    </row>
    <row r="10" spans="1:14" ht="72">
      <c r="A10" s="2"/>
      <c r="B10" s="52" t="s">
        <v>3</v>
      </c>
      <c r="C10" s="53" t="s">
        <v>48</v>
      </c>
      <c r="D10" s="54" t="s">
        <v>49</v>
      </c>
      <c r="E10" s="54" t="s">
        <v>50</v>
      </c>
      <c r="F10" s="55" t="s">
        <v>57</v>
      </c>
      <c r="G10" s="54" t="s">
        <v>48</v>
      </c>
      <c r="H10" s="54" t="s">
        <v>49</v>
      </c>
      <c r="I10" s="54" t="s">
        <v>50</v>
      </c>
      <c r="J10" s="55" t="s">
        <v>57</v>
      </c>
      <c r="K10" s="53" t="s">
        <v>48</v>
      </c>
      <c r="L10" s="54" t="s">
        <v>49</v>
      </c>
      <c r="M10" s="54" t="s">
        <v>50</v>
      </c>
      <c r="N10" s="55" t="s">
        <v>57</v>
      </c>
    </row>
    <row r="11" spans="2:15" ht="21" customHeight="1">
      <c r="B11" s="3" t="s">
        <v>4</v>
      </c>
      <c r="C11" s="22">
        <v>41845777</v>
      </c>
      <c r="D11" s="19">
        <v>6492589.119599604</v>
      </c>
      <c r="E11" s="19">
        <v>16358939</v>
      </c>
      <c r="F11" s="23">
        <v>0.3909340481358489</v>
      </c>
      <c r="G11" s="19">
        <v>894364</v>
      </c>
      <c r="H11" s="19">
        <v>4127884.4106062567</v>
      </c>
      <c r="I11" s="19">
        <v>812217</v>
      </c>
      <c r="J11" s="23">
        <v>0.9081503727788686</v>
      </c>
      <c r="K11" s="22">
        <v>48676645</v>
      </c>
      <c r="L11" s="19">
        <v>155585338.6886421</v>
      </c>
      <c r="M11" s="19">
        <v>21338691</v>
      </c>
      <c r="N11" s="23">
        <v>0.4383763712556607</v>
      </c>
      <c r="O11" s="28"/>
    </row>
    <row r="12" spans="2:14" ht="25.5" customHeight="1">
      <c r="B12" s="4" t="s">
        <v>5</v>
      </c>
      <c r="C12" s="22">
        <v>308572</v>
      </c>
      <c r="D12" s="19">
        <v>56640.17916512998</v>
      </c>
      <c r="E12" s="19">
        <v>154236</v>
      </c>
      <c r="F12" s="23">
        <v>0.499837963263031</v>
      </c>
      <c r="G12" s="19">
        <v>5607</v>
      </c>
      <c r="H12" s="19">
        <v>27192.428706319995</v>
      </c>
      <c r="I12" s="19">
        <v>5294</v>
      </c>
      <c r="J12" s="23">
        <v>0.9441769217050116</v>
      </c>
      <c r="K12" s="22">
        <v>320282</v>
      </c>
      <c r="L12" s="19">
        <v>239181.51078067</v>
      </c>
      <c r="M12" s="19">
        <v>165258</v>
      </c>
      <c r="N12" s="23">
        <v>0.5159765456691291</v>
      </c>
    </row>
    <row r="13" spans="2:14" ht="25.5" customHeight="1">
      <c r="B13" s="4" t="s">
        <v>6</v>
      </c>
      <c r="C13" s="22">
        <v>308</v>
      </c>
      <c r="D13" s="19">
        <v>70.69896071</v>
      </c>
      <c r="E13" s="19">
        <v>236</v>
      </c>
      <c r="F13" s="23">
        <v>0.7662337662337663</v>
      </c>
      <c r="G13" s="19">
        <v>19</v>
      </c>
      <c r="H13" s="19">
        <v>85.66554819</v>
      </c>
      <c r="I13" s="19">
        <v>10</v>
      </c>
      <c r="J13" s="23">
        <v>0.5263157894736842</v>
      </c>
      <c r="K13" s="22">
        <v>411</v>
      </c>
      <c r="L13" s="19">
        <v>602115.27770463</v>
      </c>
      <c r="M13" s="19">
        <v>315</v>
      </c>
      <c r="N13" s="23">
        <v>0.7664233576642335</v>
      </c>
    </row>
    <row r="14" spans="2:14" ht="21" customHeight="1">
      <c r="B14" s="4" t="s">
        <v>43</v>
      </c>
      <c r="C14" s="22">
        <v>742763</v>
      </c>
      <c r="D14" s="19">
        <v>112080.96489779</v>
      </c>
      <c r="E14" s="19">
        <v>378194</v>
      </c>
      <c r="F14" s="23">
        <v>0.5091718354306825</v>
      </c>
      <c r="G14" s="19">
        <v>11746</v>
      </c>
      <c r="H14" s="19">
        <v>56967.93921715</v>
      </c>
      <c r="I14" s="19">
        <v>11142</v>
      </c>
      <c r="J14" s="23">
        <v>0.948578239400647</v>
      </c>
      <c r="K14" s="22">
        <v>763665</v>
      </c>
      <c r="L14" s="19">
        <v>410194.88608289004</v>
      </c>
      <c r="M14" s="19">
        <v>398232</v>
      </c>
      <c r="N14" s="23">
        <v>0.5214747304118953</v>
      </c>
    </row>
    <row r="15" spans="2:14" ht="21" customHeight="1">
      <c r="B15" s="48" t="s">
        <v>60</v>
      </c>
      <c r="C15" s="49" t="s">
        <v>52</v>
      </c>
      <c r="D15" s="50" t="s">
        <v>52</v>
      </c>
      <c r="E15" s="50" t="s">
        <v>52</v>
      </c>
      <c r="F15" s="51" t="s">
        <v>52</v>
      </c>
      <c r="G15" s="50" t="s">
        <v>52</v>
      </c>
      <c r="H15" s="50" t="s">
        <v>52</v>
      </c>
      <c r="I15" s="50" t="s">
        <v>52</v>
      </c>
      <c r="J15" s="50" t="s">
        <v>52</v>
      </c>
      <c r="K15" s="22">
        <v>2286174</v>
      </c>
      <c r="L15" s="19">
        <v>2072559</v>
      </c>
      <c r="M15" s="19">
        <v>1568778</v>
      </c>
      <c r="N15" s="23">
        <f>M15/K15</f>
        <v>0.6862023625498321</v>
      </c>
    </row>
    <row r="16" spans="2:14" ht="21" customHeight="1">
      <c r="B16" s="30" t="s">
        <v>7</v>
      </c>
      <c r="C16" s="33">
        <f>SUM(C11:C15)</f>
        <v>42897420</v>
      </c>
      <c r="D16" s="31">
        <f>SUM(D11:D15)</f>
        <v>6661380.962623234</v>
      </c>
      <c r="E16" s="31">
        <f>SUM(E11:E15)</f>
        <v>16891605</v>
      </c>
      <c r="F16" s="32">
        <f>E16/C16</f>
        <v>0.3937673874093127</v>
      </c>
      <c r="G16" s="31">
        <f>SUM(G11:G15)</f>
        <v>911736</v>
      </c>
      <c r="H16" s="31">
        <f>SUM(H11:H15)</f>
        <v>4212130.444077916</v>
      </c>
      <c r="I16" s="31">
        <f>SUM(I11:I15)</f>
        <v>828663</v>
      </c>
      <c r="J16" s="32">
        <f>I16/G16</f>
        <v>0.9088848087604307</v>
      </c>
      <c r="K16" s="33">
        <f>SUM(K11:K15)</f>
        <v>52047177</v>
      </c>
      <c r="L16" s="31">
        <f>SUM(L11:L15)</f>
        <v>158909389.3632103</v>
      </c>
      <c r="M16" s="31">
        <f>SUM(M11:M15)</f>
        <v>23471274</v>
      </c>
      <c r="N16" s="32">
        <f>M16/K16</f>
        <v>0.45096151900803383</v>
      </c>
    </row>
    <row r="17" spans="2:12" s="5" customFormat="1" ht="21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4" s="5" customFormat="1" ht="21" customHeight="1">
      <c r="B18" s="71" t="s">
        <v>61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7" s="5" customFormat="1" ht="21" customHeight="1">
      <c r="B19" s="61" t="s">
        <v>53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Q19" s="8"/>
    </row>
    <row r="20" spans="2:14" s="5" customFormat="1" ht="38.25" customHeight="1">
      <c r="B20" s="34"/>
      <c r="C20" s="62" t="s">
        <v>0</v>
      </c>
      <c r="D20" s="63"/>
      <c r="E20" s="63"/>
      <c r="F20" s="64"/>
      <c r="G20" s="62" t="s">
        <v>1</v>
      </c>
      <c r="H20" s="63"/>
      <c r="I20" s="63"/>
      <c r="J20" s="64"/>
      <c r="K20" s="72" t="s">
        <v>2</v>
      </c>
      <c r="L20" s="73"/>
      <c r="M20" s="73"/>
      <c r="N20" s="74"/>
    </row>
    <row r="21" spans="2:14" s="5" customFormat="1" ht="72">
      <c r="B21" s="56" t="s">
        <v>44</v>
      </c>
      <c r="C21" s="57" t="s">
        <v>48</v>
      </c>
      <c r="D21" s="58" t="s">
        <v>49</v>
      </c>
      <c r="E21" s="58" t="s">
        <v>50</v>
      </c>
      <c r="F21" s="59" t="s">
        <v>57</v>
      </c>
      <c r="G21" s="57" t="s">
        <v>48</v>
      </c>
      <c r="H21" s="58" t="s">
        <v>49</v>
      </c>
      <c r="I21" s="58" t="s">
        <v>50</v>
      </c>
      <c r="J21" s="59" t="s">
        <v>57</v>
      </c>
      <c r="K21" s="57" t="s">
        <v>48</v>
      </c>
      <c r="L21" s="58" t="s">
        <v>49</v>
      </c>
      <c r="M21" s="58" t="s">
        <v>50</v>
      </c>
      <c r="N21" s="59" t="s">
        <v>57</v>
      </c>
    </row>
    <row r="22" spans="2:14" s="5" customFormat="1" ht="21" customHeight="1">
      <c r="B22" s="9" t="s">
        <v>45</v>
      </c>
      <c r="C22" s="22">
        <v>36381876</v>
      </c>
      <c r="D22" s="19">
        <v>5771679.190014216</v>
      </c>
      <c r="E22" s="19">
        <v>14377700</v>
      </c>
      <c r="F22" s="23">
        <v>0.3951885273865482</v>
      </c>
      <c r="G22" s="22">
        <v>794892</v>
      </c>
      <c r="H22" s="19">
        <v>3685587.799543264</v>
      </c>
      <c r="I22" s="19">
        <v>725854</v>
      </c>
      <c r="J22" s="23">
        <v>0.9131479496585699</v>
      </c>
      <c r="K22" s="22">
        <v>42801692</v>
      </c>
      <c r="L22" s="19">
        <v>149746127.40310025</v>
      </c>
      <c r="M22" s="19">
        <v>19267642</v>
      </c>
      <c r="N22" s="23">
        <v>0.4501607553271492</v>
      </c>
    </row>
    <row r="23" spans="2:14" s="5" customFormat="1" ht="21" customHeight="1">
      <c r="B23" s="9" t="s">
        <v>46</v>
      </c>
      <c r="C23" s="22">
        <v>4128992</v>
      </c>
      <c r="D23" s="19">
        <v>567808.88704739</v>
      </c>
      <c r="E23" s="19">
        <v>1685530</v>
      </c>
      <c r="F23" s="23">
        <v>0.4082182770032008</v>
      </c>
      <c r="G23" s="22">
        <v>76838</v>
      </c>
      <c r="H23" s="19">
        <v>344989.9953103697</v>
      </c>
      <c r="I23" s="19">
        <v>67387</v>
      </c>
      <c r="J23" s="23">
        <v>0.8770009630651501</v>
      </c>
      <c r="K23" s="22">
        <v>5688789</v>
      </c>
      <c r="L23" s="19">
        <v>5720428.678347332</v>
      </c>
      <c r="M23" s="19">
        <v>2702816</v>
      </c>
      <c r="N23" s="23">
        <v>0.4751127173111887</v>
      </c>
    </row>
    <row r="24" spans="2:14" s="5" customFormat="1" ht="21" customHeight="1">
      <c r="B24" s="10" t="s">
        <v>8</v>
      </c>
      <c r="C24" s="22">
        <v>1597449</v>
      </c>
      <c r="D24" s="19">
        <v>217581.99770863</v>
      </c>
      <c r="E24" s="19">
        <v>565463</v>
      </c>
      <c r="F24" s="23">
        <v>0.35397874986932293</v>
      </c>
      <c r="G24" s="22">
        <v>27500</v>
      </c>
      <c r="H24" s="19">
        <v>121367.15524383994</v>
      </c>
      <c r="I24" s="19">
        <v>23943</v>
      </c>
      <c r="J24" s="23">
        <v>0.8706545454545455</v>
      </c>
      <c r="K24" s="22">
        <v>2414496</v>
      </c>
      <c r="L24" s="19">
        <v>2161307.3409327585</v>
      </c>
      <c r="M24" s="19">
        <v>1044181</v>
      </c>
      <c r="N24" s="23">
        <v>0.43246333810451537</v>
      </c>
    </row>
    <row r="25" spans="2:14" s="5" customFormat="1" ht="21" customHeight="1">
      <c r="B25" s="9" t="s">
        <v>47</v>
      </c>
      <c r="C25" s="22">
        <v>789103</v>
      </c>
      <c r="D25" s="19">
        <v>104310.88785299996</v>
      </c>
      <c r="E25" s="19">
        <v>262912</v>
      </c>
      <c r="F25" s="23">
        <v>0.33317830498680145</v>
      </c>
      <c r="G25" s="22">
        <v>12506</v>
      </c>
      <c r="H25" s="19">
        <v>60185.49398044998</v>
      </c>
      <c r="I25" s="19">
        <v>11479</v>
      </c>
      <c r="J25" s="23">
        <v>0.9178794178794178</v>
      </c>
      <c r="K25" s="22">
        <v>1142200</v>
      </c>
      <c r="L25" s="19">
        <v>1281526.44505091</v>
      </c>
      <c r="M25" s="19">
        <v>456635</v>
      </c>
      <c r="N25" s="23">
        <v>0.3997855016634565</v>
      </c>
    </row>
    <row r="26" spans="2:15" s="5" customFormat="1" ht="21" customHeight="1">
      <c r="B26" s="35" t="s">
        <v>7</v>
      </c>
      <c r="C26" s="33">
        <f>SUM(C22:C25)</f>
        <v>42897420</v>
      </c>
      <c r="D26" s="31">
        <f>SUM(D22:D25)</f>
        <v>6661380.962623237</v>
      </c>
      <c r="E26" s="31">
        <f>SUM(E22:E25)</f>
        <v>16891605</v>
      </c>
      <c r="F26" s="36">
        <f>F16</f>
        <v>0.3937673874093127</v>
      </c>
      <c r="G26" s="31">
        <f>SUM(G22:G25)</f>
        <v>911736</v>
      </c>
      <c r="H26" s="31">
        <f>SUM(H22:H25)</f>
        <v>4212130.444077924</v>
      </c>
      <c r="I26" s="31">
        <f>SUM(I22:I25)</f>
        <v>828663</v>
      </c>
      <c r="J26" s="37">
        <f>J16</f>
        <v>0.9088848087604307</v>
      </c>
      <c r="K26" s="33">
        <f>SUM(K22:K25)</f>
        <v>52047177</v>
      </c>
      <c r="L26" s="31">
        <f>SUM(L22:L25)</f>
        <v>158909389.86743122</v>
      </c>
      <c r="M26" s="31">
        <f>SUM(M22:M25)</f>
        <v>23471274</v>
      </c>
      <c r="N26" s="32">
        <f>M26/K26</f>
        <v>0.45096151900803383</v>
      </c>
      <c r="O26" s="29"/>
    </row>
    <row r="27" spans="2:15" s="5" customFormat="1" ht="21" customHeight="1"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4" ht="18">
      <c r="B28" s="71" t="s">
        <v>62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2:14" ht="18">
      <c r="B29" s="61" t="s">
        <v>53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37.5" customHeight="1">
      <c r="A30" s="2"/>
      <c r="B30" s="38"/>
      <c r="C30" s="62" t="s">
        <v>0</v>
      </c>
      <c r="D30" s="63"/>
      <c r="E30" s="63"/>
      <c r="F30" s="64"/>
      <c r="G30" s="62" t="s">
        <v>1</v>
      </c>
      <c r="H30" s="63"/>
      <c r="I30" s="63"/>
      <c r="J30" s="64"/>
      <c r="K30" s="72" t="s">
        <v>2</v>
      </c>
      <c r="L30" s="73"/>
      <c r="M30" s="73"/>
      <c r="N30" s="74"/>
    </row>
    <row r="31" spans="1:14" ht="72">
      <c r="A31" s="2"/>
      <c r="B31" s="60" t="s">
        <v>9</v>
      </c>
      <c r="C31" s="57" t="s">
        <v>48</v>
      </c>
      <c r="D31" s="58" t="s">
        <v>49</v>
      </c>
      <c r="E31" s="58" t="s">
        <v>50</v>
      </c>
      <c r="F31" s="59" t="s">
        <v>57</v>
      </c>
      <c r="G31" s="57" t="s">
        <v>48</v>
      </c>
      <c r="H31" s="58" t="s">
        <v>49</v>
      </c>
      <c r="I31" s="58" t="s">
        <v>50</v>
      </c>
      <c r="J31" s="59" t="s">
        <v>57</v>
      </c>
      <c r="K31" s="57" t="s">
        <v>48</v>
      </c>
      <c r="L31" s="58" t="s">
        <v>49</v>
      </c>
      <c r="M31" s="58" t="s">
        <v>50</v>
      </c>
      <c r="N31" s="59" t="s">
        <v>57</v>
      </c>
    </row>
    <row r="32" spans="2:17" ht="21" customHeight="1">
      <c r="B32" s="20" t="s">
        <v>10</v>
      </c>
      <c r="C32" s="22">
        <v>24265</v>
      </c>
      <c r="D32" s="19">
        <v>3846.2604380900007</v>
      </c>
      <c r="E32" s="19">
        <v>11564</v>
      </c>
      <c r="F32" s="24">
        <v>0.4765711930764476</v>
      </c>
      <c r="G32" s="21">
        <v>449</v>
      </c>
      <c r="H32" s="21">
        <v>2218.95389389</v>
      </c>
      <c r="I32" s="21">
        <v>425</v>
      </c>
      <c r="J32" s="25">
        <v>0.9465478841870824</v>
      </c>
      <c r="K32" s="26">
        <v>27456</v>
      </c>
      <c r="L32" s="21">
        <v>111975.01559633999</v>
      </c>
      <c r="M32" s="21">
        <v>12947</v>
      </c>
      <c r="N32" s="27">
        <v>0.47155448717948717</v>
      </c>
      <c r="P32" s="12"/>
      <c r="Q32" s="13"/>
    </row>
    <row r="33" spans="2:17" ht="21" customHeight="1">
      <c r="B33" s="20" t="s">
        <v>11</v>
      </c>
      <c r="C33" s="22">
        <v>6072650</v>
      </c>
      <c r="D33" s="19">
        <v>1142501.58832534</v>
      </c>
      <c r="E33" s="19">
        <v>3063697</v>
      </c>
      <c r="F33" s="24">
        <v>0.5045074226243896</v>
      </c>
      <c r="G33" s="21">
        <v>153768</v>
      </c>
      <c r="H33" s="21">
        <v>726760.2861249605</v>
      </c>
      <c r="I33" s="21">
        <v>143352</v>
      </c>
      <c r="J33" s="25">
        <v>0.9322615888871547</v>
      </c>
      <c r="K33" s="26">
        <v>7441948</v>
      </c>
      <c r="L33" s="21">
        <v>23783534.570922017</v>
      </c>
      <c r="M33" s="21">
        <v>4003612</v>
      </c>
      <c r="N33" s="27">
        <v>0.5379790345216064</v>
      </c>
      <c r="P33" s="12"/>
      <c r="Q33" s="13"/>
    </row>
    <row r="34" spans="2:17" ht="21" customHeight="1">
      <c r="B34" s="20" t="s">
        <v>12</v>
      </c>
      <c r="C34" s="22">
        <v>143219</v>
      </c>
      <c r="D34" s="19">
        <v>21806.56645703</v>
      </c>
      <c r="E34" s="19">
        <v>52099</v>
      </c>
      <c r="F34" s="24">
        <v>0.3637715666217471</v>
      </c>
      <c r="G34" s="21">
        <v>3021</v>
      </c>
      <c r="H34" s="21">
        <v>13257.041067679998</v>
      </c>
      <c r="I34" s="21">
        <v>2641</v>
      </c>
      <c r="J34" s="25">
        <v>0.8742138364779874</v>
      </c>
      <c r="K34" s="26">
        <v>190449</v>
      </c>
      <c r="L34" s="21">
        <v>402560.7402407201</v>
      </c>
      <c r="M34" s="21">
        <v>88626</v>
      </c>
      <c r="N34" s="27">
        <v>0.4653529291306334</v>
      </c>
      <c r="P34" s="12"/>
      <c r="Q34" s="13"/>
    </row>
    <row r="35" spans="2:17" ht="21" customHeight="1">
      <c r="B35" s="20" t="s">
        <v>13</v>
      </c>
      <c r="C35" s="22">
        <v>95370</v>
      </c>
      <c r="D35" s="19">
        <v>13425.471280160002</v>
      </c>
      <c r="E35" s="19">
        <v>32498</v>
      </c>
      <c r="F35" s="24">
        <v>0.34075705148369506</v>
      </c>
      <c r="G35" s="21">
        <v>1940</v>
      </c>
      <c r="H35" s="21">
        <v>8429.18858004</v>
      </c>
      <c r="I35" s="21">
        <v>1672</v>
      </c>
      <c r="J35" s="25">
        <v>0.8618556701030928</v>
      </c>
      <c r="K35" s="26">
        <v>106928</v>
      </c>
      <c r="L35" s="21">
        <v>289005.5945457</v>
      </c>
      <c r="M35" s="21">
        <v>40895</v>
      </c>
      <c r="N35" s="27">
        <v>0.38245361364656594</v>
      </c>
      <c r="P35" s="12"/>
      <c r="Q35" s="13"/>
    </row>
    <row r="36" spans="2:17" ht="21" customHeight="1">
      <c r="B36" s="20" t="s">
        <v>14</v>
      </c>
      <c r="C36" s="22">
        <v>2011257</v>
      </c>
      <c r="D36" s="19">
        <v>252695.3975596599</v>
      </c>
      <c r="E36" s="19">
        <v>764231</v>
      </c>
      <c r="F36" s="24">
        <v>0.379976800577947</v>
      </c>
      <c r="G36" s="21">
        <v>32936</v>
      </c>
      <c r="H36" s="21">
        <v>150667.66524801</v>
      </c>
      <c r="I36" s="21">
        <v>29736</v>
      </c>
      <c r="J36" s="25">
        <v>0.9028418751518096</v>
      </c>
      <c r="K36" s="26">
        <v>2359485</v>
      </c>
      <c r="L36" s="21">
        <v>3542637.1539720884</v>
      </c>
      <c r="M36" s="21">
        <v>1008863</v>
      </c>
      <c r="N36" s="27">
        <v>0.42757762816885886</v>
      </c>
      <c r="P36" s="12"/>
      <c r="Q36" s="13"/>
    </row>
    <row r="37" spans="2:17" ht="21" customHeight="1">
      <c r="B37" s="20" t="s">
        <v>15</v>
      </c>
      <c r="C37" s="22">
        <v>12451631</v>
      </c>
      <c r="D37" s="19">
        <v>2101982.0263759997</v>
      </c>
      <c r="E37" s="19">
        <v>4587019</v>
      </c>
      <c r="F37" s="24">
        <v>0.3683870008675972</v>
      </c>
      <c r="G37" s="21">
        <v>300223</v>
      </c>
      <c r="H37" s="21">
        <v>1424254.3638911596</v>
      </c>
      <c r="I37" s="21">
        <v>279005</v>
      </c>
      <c r="J37" s="25">
        <v>0.9293258677716231</v>
      </c>
      <c r="K37" s="26">
        <v>14034021</v>
      </c>
      <c r="L37" s="21">
        <v>87832414.10420802</v>
      </c>
      <c r="M37" s="21">
        <v>5774182</v>
      </c>
      <c r="N37" s="27">
        <v>0.41144173861504124</v>
      </c>
      <c r="P37" s="12"/>
      <c r="Q37" s="13"/>
    </row>
    <row r="38" spans="2:17" ht="21" customHeight="1">
      <c r="B38" s="20" t="s">
        <v>16</v>
      </c>
      <c r="C38" s="22">
        <v>1159406</v>
      </c>
      <c r="D38" s="19">
        <v>147703.29503071998</v>
      </c>
      <c r="E38" s="19">
        <v>482379</v>
      </c>
      <c r="F38" s="24">
        <v>0.41605701540271484</v>
      </c>
      <c r="G38" s="21">
        <v>20253</v>
      </c>
      <c r="H38" s="21">
        <v>90804.08501921996</v>
      </c>
      <c r="I38" s="21">
        <v>18442</v>
      </c>
      <c r="J38" s="25">
        <v>0.9105811484718314</v>
      </c>
      <c r="K38" s="26">
        <v>1443130</v>
      </c>
      <c r="L38" s="21">
        <v>2598457.573244019</v>
      </c>
      <c r="M38" s="21">
        <v>623710</v>
      </c>
      <c r="N38" s="27">
        <v>0.4321925259678615</v>
      </c>
      <c r="P38" s="12"/>
      <c r="Q38" s="13"/>
    </row>
    <row r="39" spans="2:17" ht="21" customHeight="1">
      <c r="B39" s="20" t="s">
        <v>17</v>
      </c>
      <c r="C39" s="22">
        <v>1069365</v>
      </c>
      <c r="D39" s="19">
        <v>159689.80102729998</v>
      </c>
      <c r="E39" s="19">
        <v>372279</v>
      </c>
      <c r="F39" s="24">
        <v>0.34813090011361886</v>
      </c>
      <c r="G39" s="21">
        <v>22554</v>
      </c>
      <c r="H39" s="21">
        <v>98158.37739570998</v>
      </c>
      <c r="I39" s="21">
        <v>19590</v>
      </c>
      <c r="J39" s="25">
        <v>0.8685820696993881</v>
      </c>
      <c r="K39" s="26">
        <v>1296227</v>
      </c>
      <c r="L39" s="21">
        <v>1846016.7351266295</v>
      </c>
      <c r="M39" s="21">
        <v>547975</v>
      </c>
      <c r="N39" s="27">
        <v>0.42274617023098576</v>
      </c>
      <c r="P39" s="12"/>
      <c r="Q39" s="13"/>
    </row>
    <row r="40" spans="2:17" ht="21" customHeight="1">
      <c r="B40" s="20" t="s">
        <v>18</v>
      </c>
      <c r="C40" s="22">
        <v>841094</v>
      </c>
      <c r="D40" s="19">
        <v>134107.20499265002</v>
      </c>
      <c r="E40" s="19">
        <v>356193</v>
      </c>
      <c r="F40" s="24">
        <v>0.42348774334378797</v>
      </c>
      <c r="G40" s="21">
        <v>18263</v>
      </c>
      <c r="H40" s="21">
        <v>83785.48192632997</v>
      </c>
      <c r="I40" s="21">
        <v>16772</v>
      </c>
      <c r="J40" s="25">
        <v>0.9183595247221158</v>
      </c>
      <c r="K40" s="26">
        <v>982108</v>
      </c>
      <c r="L40" s="21">
        <v>1371621.8388754106</v>
      </c>
      <c r="M40" s="21">
        <v>467504</v>
      </c>
      <c r="N40" s="27">
        <v>0.476020967144143</v>
      </c>
      <c r="P40" s="12"/>
      <c r="Q40" s="13"/>
    </row>
    <row r="41" spans="2:17" ht="21" customHeight="1">
      <c r="B41" s="20" t="s">
        <v>19</v>
      </c>
      <c r="C41" s="22">
        <v>227853</v>
      </c>
      <c r="D41" s="19">
        <v>24450.814324160005</v>
      </c>
      <c r="E41" s="19">
        <v>73762</v>
      </c>
      <c r="F41" s="24">
        <v>0.3237262621075869</v>
      </c>
      <c r="G41" s="21">
        <v>3637</v>
      </c>
      <c r="H41" s="21">
        <v>13376.160549029999</v>
      </c>
      <c r="I41" s="21">
        <v>2986</v>
      </c>
      <c r="J41" s="25">
        <v>0.8210063238933186</v>
      </c>
      <c r="K41" s="26">
        <v>315419</v>
      </c>
      <c r="L41" s="21">
        <v>288186.25866644003</v>
      </c>
      <c r="M41" s="21">
        <v>140916</v>
      </c>
      <c r="N41" s="27">
        <v>0.4467581217364838</v>
      </c>
      <c r="P41" s="12"/>
      <c r="Q41" s="13"/>
    </row>
    <row r="42" spans="2:17" ht="21" customHeight="1">
      <c r="B42" s="20" t="s">
        <v>20</v>
      </c>
      <c r="C42" s="22">
        <v>349888</v>
      </c>
      <c r="D42" s="19">
        <v>55355.999467899994</v>
      </c>
      <c r="E42" s="19">
        <v>139805</v>
      </c>
      <c r="F42" s="24">
        <v>0.39957071977318454</v>
      </c>
      <c r="G42" s="21">
        <v>6754</v>
      </c>
      <c r="H42" s="21">
        <v>31025.338060550006</v>
      </c>
      <c r="I42" s="21">
        <v>6013</v>
      </c>
      <c r="J42" s="25">
        <v>0.8902872371927747</v>
      </c>
      <c r="K42" s="26">
        <v>408349</v>
      </c>
      <c r="L42" s="21">
        <v>1443857.18611256</v>
      </c>
      <c r="M42" s="21">
        <v>173485</v>
      </c>
      <c r="N42" s="27">
        <v>0.42484492431718945</v>
      </c>
      <c r="P42" s="12"/>
      <c r="Q42" s="13"/>
    </row>
    <row r="43" spans="2:17" ht="21" customHeight="1">
      <c r="B43" s="20" t="s">
        <v>21</v>
      </c>
      <c r="C43" s="22">
        <v>625305</v>
      </c>
      <c r="D43" s="19">
        <v>86619.29284237</v>
      </c>
      <c r="E43" s="19">
        <v>271510</v>
      </c>
      <c r="F43" s="24">
        <v>0.4342041083951032</v>
      </c>
      <c r="G43" s="21">
        <v>11097</v>
      </c>
      <c r="H43" s="21">
        <v>50681.123771349994</v>
      </c>
      <c r="I43" s="21">
        <v>9862</v>
      </c>
      <c r="J43" s="25">
        <v>0.8887086599981977</v>
      </c>
      <c r="K43" s="26">
        <v>850135</v>
      </c>
      <c r="L43" s="21">
        <v>1372304.6482834597</v>
      </c>
      <c r="M43" s="21">
        <v>429265</v>
      </c>
      <c r="N43" s="27">
        <v>0.504937451110706</v>
      </c>
      <c r="P43" s="12"/>
      <c r="Q43" s="13"/>
    </row>
    <row r="44" spans="2:17" ht="21" customHeight="1">
      <c r="B44" s="20" t="s">
        <v>22</v>
      </c>
      <c r="C44" s="22">
        <v>564026</v>
      </c>
      <c r="D44" s="19">
        <v>80118.66345971</v>
      </c>
      <c r="E44" s="19">
        <v>231977</v>
      </c>
      <c r="F44" s="24">
        <v>0.4112877775138026</v>
      </c>
      <c r="G44" s="21">
        <v>8959</v>
      </c>
      <c r="H44" s="21">
        <v>41285.85769015998</v>
      </c>
      <c r="I44" s="21">
        <v>8168</v>
      </c>
      <c r="J44" s="25">
        <v>0.911708896082152</v>
      </c>
      <c r="K44" s="26">
        <v>749955</v>
      </c>
      <c r="L44" s="21">
        <v>970307.1055136905</v>
      </c>
      <c r="M44" s="21">
        <v>366346</v>
      </c>
      <c r="N44" s="27">
        <v>0.48849064277189963</v>
      </c>
      <c r="P44" s="12"/>
      <c r="Q44" s="13"/>
    </row>
    <row r="45" spans="2:17" ht="21" customHeight="1">
      <c r="B45" s="20" t="s">
        <v>23</v>
      </c>
      <c r="C45" s="22">
        <v>164811</v>
      </c>
      <c r="D45" s="19">
        <v>20300.08310332</v>
      </c>
      <c r="E45" s="19">
        <v>60320</v>
      </c>
      <c r="F45" s="24">
        <v>0.36599498819860327</v>
      </c>
      <c r="G45" s="21">
        <v>3073</v>
      </c>
      <c r="H45" s="21">
        <v>11927.818673579995</v>
      </c>
      <c r="I45" s="21">
        <v>2542</v>
      </c>
      <c r="J45" s="25">
        <v>0.8272046859746176</v>
      </c>
      <c r="K45" s="26">
        <v>217560</v>
      </c>
      <c r="L45" s="21">
        <v>186622.64163902</v>
      </c>
      <c r="M45" s="21">
        <v>90228</v>
      </c>
      <c r="N45" s="27">
        <v>0.414726971869829</v>
      </c>
      <c r="P45" s="12"/>
      <c r="Q45" s="13"/>
    </row>
    <row r="46" spans="2:17" ht="21" customHeight="1">
      <c r="B46" s="20" t="s">
        <v>24</v>
      </c>
      <c r="C46" s="22">
        <v>721578</v>
      </c>
      <c r="D46" s="19">
        <v>75350.63421366</v>
      </c>
      <c r="E46" s="19">
        <v>276530</v>
      </c>
      <c r="F46" s="24">
        <v>0.38322953305117397</v>
      </c>
      <c r="G46" s="21">
        <v>10112</v>
      </c>
      <c r="H46" s="21">
        <v>45030.62072314998</v>
      </c>
      <c r="I46" s="21">
        <v>9087</v>
      </c>
      <c r="J46" s="25">
        <v>0.8986352848101266</v>
      </c>
      <c r="K46" s="26">
        <v>1025287</v>
      </c>
      <c r="L46" s="21">
        <v>1214123.417332489</v>
      </c>
      <c r="M46" s="21">
        <v>503572</v>
      </c>
      <c r="N46" s="27">
        <v>0.4911522334721888</v>
      </c>
      <c r="P46" s="12"/>
      <c r="Q46" s="13"/>
    </row>
    <row r="47" spans="2:17" ht="21" customHeight="1">
      <c r="B47" s="20" t="s">
        <v>25</v>
      </c>
      <c r="C47" s="22">
        <v>2086949</v>
      </c>
      <c r="D47" s="19">
        <v>300758.04657246993</v>
      </c>
      <c r="E47" s="19">
        <v>797752</v>
      </c>
      <c r="F47" s="24">
        <v>0.38225754438656623</v>
      </c>
      <c r="G47" s="21">
        <v>39523</v>
      </c>
      <c r="H47" s="21">
        <v>171213.1424919799</v>
      </c>
      <c r="I47" s="21">
        <v>34144</v>
      </c>
      <c r="J47" s="25">
        <v>0.8639020317283607</v>
      </c>
      <c r="K47" s="26">
        <v>2446241</v>
      </c>
      <c r="L47" s="21">
        <v>3057351.385978671</v>
      </c>
      <c r="M47" s="21">
        <v>1059329</v>
      </c>
      <c r="N47" s="27">
        <v>0.4330435962768999</v>
      </c>
      <c r="P47" s="12"/>
      <c r="Q47" s="13"/>
    </row>
    <row r="48" spans="2:17" ht="21" customHeight="1">
      <c r="B48" s="20" t="s">
        <v>26</v>
      </c>
      <c r="C48" s="22">
        <v>12777</v>
      </c>
      <c r="D48" s="19">
        <v>2165.89581017</v>
      </c>
      <c r="E48" s="19">
        <v>5802</v>
      </c>
      <c r="F48" s="24">
        <v>0.4540972059168819</v>
      </c>
      <c r="G48" s="21">
        <v>239</v>
      </c>
      <c r="H48" s="21">
        <v>1196.16804976</v>
      </c>
      <c r="I48" s="21">
        <v>231</v>
      </c>
      <c r="J48" s="25">
        <v>0.9665271966527197</v>
      </c>
      <c r="K48" s="26">
        <v>18634</v>
      </c>
      <c r="L48" s="21">
        <v>98390.14815759</v>
      </c>
      <c r="M48" s="21">
        <v>10851</v>
      </c>
      <c r="N48" s="27">
        <v>0.5823226360416444</v>
      </c>
      <c r="P48" s="12"/>
      <c r="Q48" s="13"/>
    </row>
    <row r="49" spans="2:17" ht="21" customHeight="1">
      <c r="B49" s="20" t="s">
        <v>27</v>
      </c>
      <c r="C49" s="22">
        <v>54990</v>
      </c>
      <c r="D49" s="19">
        <v>5841.10847302</v>
      </c>
      <c r="E49" s="19">
        <v>15775</v>
      </c>
      <c r="F49" s="24">
        <v>0.28687034006182943</v>
      </c>
      <c r="G49" s="21">
        <v>1334</v>
      </c>
      <c r="H49" s="21">
        <v>2594.29497394</v>
      </c>
      <c r="I49" s="21">
        <v>737</v>
      </c>
      <c r="J49" s="25">
        <v>0.5524737631184408</v>
      </c>
      <c r="K49" s="26">
        <v>75828</v>
      </c>
      <c r="L49" s="21">
        <v>209777.66144438004</v>
      </c>
      <c r="M49" s="21">
        <v>30177</v>
      </c>
      <c r="N49" s="27">
        <v>0.39796645038771955</v>
      </c>
      <c r="P49" s="12"/>
      <c r="Q49" s="13"/>
    </row>
    <row r="50" spans="2:17" ht="21" customHeight="1">
      <c r="B50" s="20" t="s">
        <v>28</v>
      </c>
      <c r="C50" s="22">
        <v>862407</v>
      </c>
      <c r="D50" s="19">
        <v>103064.75442140998</v>
      </c>
      <c r="E50" s="19">
        <v>354298</v>
      </c>
      <c r="F50" s="24">
        <v>0.4108245874627641</v>
      </c>
      <c r="G50" s="21">
        <v>13243</v>
      </c>
      <c r="H50" s="21">
        <v>60401.83633707002</v>
      </c>
      <c r="I50" s="21">
        <v>11853</v>
      </c>
      <c r="J50" s="25">
        <v>0.8950388884693801</v>
      </c>
      <c r="K50" s="26">
        <v>1313516</v>
      </c>
      <c r="L50" s="21">
        <v>1634604.4817383294</v>
      </c>
      <c r="M50" s="21">
        <v>689904</v>
      </c>
      <c r="N50" s="27">
        <v>0.5252345612843696</v>
      </c>
      <c r="P50" s="12"/>
      <c r="Q50" s="13"/>
    </row>
    <row r="51" spans="2:17" ht="21" customHeight="1">
      <c r="B51" s="20" t="s">
        <v>29</v>
      </c>
      <c r="C51" s="22">
        <v>260612</v>
      </c>
      <c r="D51" s="19">
        <v>34672.2489935</v>
      </c>
      <c r="E51" s="19">
        <v>109888</v>
      </c>
      <c r="F51" s="24">
        <v>0.42165364603318345</v>
      </c>
      <c r="G51" s="21">
        <v>4432</v>
      </c>
      <c r="H51" s="21">
        <v>19823.52269508</v>
      </c>
      <c r="I51" s="21">
        <v>4043</v>
      </c>
      <c r="J51" s="25">
        <v>0.9122292418772563</v>
      </c>
      <c r="K51" s="26">
        <v>358803</v>
      </c>
      <c r="L51" s="21">
        <v>568967.8936733902</v>
      </c>
      <c r="M51" s="21">
        <v>184909</v>
      </c>
      <c r="N51" s="27">
        <v>0.5153496486930154</v>
      </c>
      <c r="P51" s="12"/>
      <c r="Q51" s="13"/>
    </row>
    <row r="52" spans="2:17" ht="21" customHeight="1">
      <c r="B52" s="20" t="s">
        <v>30</v>
      </c>
      <c r="C52" s="22">
        <v>607176</v>
      </c>
      <c r="D52" s="19">
        <v>69062.28802124</v>
      </c>
      <c r="E52" s="19">
        <v>239252</v>
      </c>
      <c r="F52" s="24">
        <v>0.39404060766565213</v>
      </c>
      <c r="G52" s="21">
        <v>8887</v>
      </c>
      <c r="H52" s="21">
        <v>39542.312750150006</v>
      </c>
      <c r="I52" s="21">
        <v>8116</v>
      </c>
      <c r="J52" s="25">
        <v>0.9132440643636773</v>
      </c>
      <c r="K52" s="26">
        <v>833175</v>
      </c>
      <c r="L52" s="21">
        <v>1100055.0879806504</v>
      </c>
      <c r="M52" s="21">
        <v>397463</v>
      </c>
      <c r="N52" s="27">
        <v>0.4770462387853692</v>
      </c>
      <c r="P52" s="12"/>
      <c r="Q52" s="13"/>
    </row>
    <row r="53" spans="2:17" ht="21" customHeight="1">
      <c r="B53" s="20" t="s">
        <v>31</v>
      </c>
      <c r="C53" s="22">
        <v>863150</v>
      </c>
      <c r="D53" s="19">
        <v>115655.87565750994</v>
      </c>
      <c r="E53" s="19">
        <v>321845</v>
      </c>
      <c r="F53" s="24">
        <v>0.37287261773735736</v>
      </c>
      <c r="G53" s="21">
        <v>16059</v>
      </c>
      <c r="H53" s="21">
        <v>81140.10568834998</v>
      </c>
      <c r="I53" s="21">
        <v>14027</v>
      </c>
      <c r="J53" s="25">
        <v>0.8734665919422131</v>
      </c>
      <c r="K53" s="26">
        <v>1059501</v>
      </c>
      <c r="L53" s="21">
        <v>2339480.63162822</v>
      </c>
      <c r="M53" s="21">
        <v>463214</v>
      </c>
      <c r="N53" s="27">
        <v>0.4372001536572405</v>
      </c>
      <c r="P53" s="12"/>
      <c r="Q53" s="13"/>
    </row>
    <row r="54" spans="2:17" ht="21" customHeight="1">
      <c r="B54" s="20" t="s">
        <v>32</v>
      </c>
      <c r="C54" s="22">
        <v>894341</v>
      </c>
      <c r="D54" s="19">
        <v>126209.56339298001</v>
      </c>
      <c r="E54" s="19">
        <v>327615</v>
      </c>
      <c r="F54" s="24">
        <v>0.3663200054565317</v>
      </c>
      <c r="G54" s="21">
        <v>17480</v>
      </c>
      <c r="H54" s="21">
        <v>76623.73909623</v>
      </c>
      <c r="I54" s="21">
        <v>15206</v>
      </c>
      <c r="J54" s="25">
        <v>0.869908466819222</v>
      </c>
      <c r="K54" s="26">
        <v>1219801</v>
      </c>
      <c r="L54" s="21">
        <v>1603006.50902473</v>
      </c>
      <c r="M54" s="21">
        <v>563699</v>
      </c>
      <c r="N54" s="27">
        <v>0.4621237398559273</v>
      </c>
      <c r="P54" s="12"/>
      <c r="Q54" s="13"/>
    </row>
    <row r="55" spans="2:17" ht="21" customHeight="1">
      <c r="B55" s="20" t="s">
        <v>33</v>
      </c>
      <c r="C55" s="22">
        <v>893114</v>
      </c>
      <c r="D55" s="19">
        <v>131368.45017579</v>
      </c>
      <c r="E55" s="19">
        <v>332833</v>
      </c>
      <c r="F55" s="24">
        <v>0.3726657515166037</v>
      </c>
      <c r="G55" s="21">
        <v>18094</v>
      </c>
      <c r="H55" s="21">
        <v>81646.64887234001</v>
      </c>
      <c r="I55" s="21">
        <v>15961</v>
      </c>
      <c r="J55" s="25">
        <v>0.882115618437051</v>
      </c>
      <c r="K55" s="26">
        <v>1203041</v>
      </c>
      <c r="L55" s="21">
        <v>1697626.7094194798</v>
      </c>
      <c r="M55" s="21">
        <v>574277</v>
      </c>
      <c r="N55" s="27">
        <v>0.47735447087838234</v>
      </c>
      <c r="P55" s="12"/>
      <c r="Q55" s="13"/>
    </row>
    <row r="56" spans="2:17" ht="21" customHeight="1">
      <c r="B56" s="20" t="s">
        <v>34</v>
      </c>
      <c r="C56" s="22">
        <v>152348</v>
      </c>
      <c r="D56" s="19">
        <v>18490.12580964</v>
      </c>
      <c r="E56" s="19">
        <v>56221</v>
      </c>
      <c r="F56" s="24">
        <v>0.3690301152624255</v>
      </c>
      <c r="G56" s="21">
        <v>3229</v>
      </c>
      <c r="H56" s="21">
        <v>10494.093130349998</v>
      </c>
      <c r="I56" s="21">
        <v>2440</v>
      </c>
      <c r="J56" s="25">
        <v>0.7556519046144317</v>
      </c>
      <c r="K56" s="26">
        <v>232187</v>
      </c>
      <c r="L56" s="21">
        <v>506092.57824892</v>
      </c>
      <c r="M56" s="21">
        <v>117481</v>
      </c>
      <c r="N56" s="27">
        <v>0.5059757867580872</v>
      </c>
      <c r="P56" s="12"/>
      <c r="Q56" s="13"/>
    </row>
    <row r="57" spans="2:17" ht="21" customHeight="1">
      <c r="B57" s="20" t="s">
        <v>35</v>
      </c>
      <c r="C57" s="22">
        <v>463848</v>
      </c>
      <c r="D57" s="19">
        <v>79086.89135507</v>
      </c>
      <c r="E57" s="19">
        <v>188558</v>
      </c>
      <c r="F57" s="24">
        <v>0.4065081664683258</v>
      </c>
      <c r="G57" s="21">
        <v>11306</v>
      </c>
      <c r="H57" s="21">
        <v>52203.88765174001</v>
      </c>
      <c r="I57" s="21">
        <v>10312</v>
      </c>
      <c r="J57" s="25">
        <v>0.9120820803113391</v>
      </c>
      <c r="K57" s="26">
        <v>570901</v>
      </c>
      <c r="L57" s="21">
        <v>763985.4291471798</v>
      </c>
      <c r="M57" s="21">
        <v>264611</v>
      </c>
      <c r="N57" s="27">
        <v>0.46349717376567917</v>
      </c>
      <c r="P57" s="12"/>
      <c r="Q57" s="13"/>
    </row>
    <row r="58" spans="2:17" ht="21" customHeight="1">
      <c r="B58" s="20" t="s">
        <v>36</v>
      </c>
      <c r="C58" s="22">
        <v>888369</v>
      </c>
      <c r="D58" s="19">
        <v>147279.70552184994</v>
      </c>
      <c r="E58" s="19">
        <v>366339</v>
      </c>
      <c r="F58" s="24">
        <v>0.4123725614018499</v>
      </c>
      <c r="G58" s="21">
        <v>19546</v>
      </c>
      <c r="H58" s="21">
        <v>97330.47840347001</v>
      </c>
      <c r="I58" s="21">
        <v>17962</v>
      </c>
      <c r="J58" s="25">
        <v>0.9189604011050855</v>
      </c>
      <c r="K58" s="26">
        <v>1028318</v>
      </c>
      <c r="L58" s="21">
        <v>1664767.93878933</v>
      </c>
      <c r="M58" s="21">
        <v>470009</v>
      </c>
      <c r="N58" s="27">
        <v>0.4570658103816135</v>
      </c>
      <c r="P58" s="12"/>
      <c r="Q58" s="13"/>
    </row>
    <row r="59" spans="2:17" ht="21" customHeight="1">
      <c r="B59" s="20" t="s">
        <v>37</v>
      </c>
      <c r="C59" s="22">
        <v>1919117</v>
      </c>
      <c r="D59" s="19">
        <v>301025.5115973402</v>
      </c>
      <c r="E59" s="19">
        <v>758150</v>
      </c>
      <c r="F59" s="24">
        <v>0.3950514741936005</v>
      </c>
      <c r="G59" s="21">
        <v>43434</v>
      </c>
      <c r="H59" s="21">
        <v>194608.27764068998</v>
      </c>
      <c r="I59" s="21">
        <v>38841</v>
      </c>
      <c r="J59" s="25">
        <v>0.8942533499102086</v>
      </c>
      <c r="K59" s="26">
        <v>2745770</v>
      </c>
      <c r="L59" s="21">
        <v>4817452.388784939</v>
      </c>
      <c r="M59" s="21">
        <v>1283661</v>
      </c>
      <c r="N59" s="27">
        <v>0.4675049257585304</v>
      </c>
      <c r="P59" s="12"/>
      <c r="Q59" s="13"/>
    </row>
    <row r="60" spans="2:17" ht="21" customHeight="1">
      <c r="B60" s="20" t="s">
        <v>38</v>
      </c>
      <c r="C60" s="22">
        <v>351631</v>
      </c>
      <c r="D60" s="19">
        <v>41402.56025960999</v>
      </c>
      <c r="E60" s="19">
        <v>143649</v>
      </c>
      <c r="F60" s="24">
        <v>0.40852200175752423</v>
      </c>
      <c r="G60" s="21">
        <v>5611</v>
      </c>
      <c r="H60" s="21">
        <v>24374.956109009992</v>
      </c>
      <c r="I60" s="21">
        <v>5069</v>
      </c>
      <c r="J60" s="25">
        <v>0.9034040278025307</v>
      </c>
      <c r="K60" s="26">
        <v>510192</v>
      </c>
      <c r="L60" s="21">
        <v>560926.1933480798</v>
      </c>
      <c r="M60" s="21">
        <v>258080</v>
      </c>
      <c r="N60" s="27">
        <v>0.5058487784990748</v>
      </c>
      <c r="P60" s="12"/>
      <c r="Q60" s="13"/>
    </row>
    <row r="61" spans="2:17" ht="21" customHeight="1">
      <c r="B61" s="20" t="s">
        <v>39</v>
      </c>
      <c r="C61" s="22">
        <v>1212580</v>
      </c>
      <c r="D61" s="19">
        <v>152120.10335258997</v>
      </c>
      <c r="E61" s="19">
        <v>468051</v>
      </c>
      <c r="F61" s="24">
        <v>0.3859959755232644</v>
      </c>
      <c r="G61" s="21">
        <v>20887</v>
      </c>
      <c r="H61" s="21">
        <v>91852.33404217998</v>
      </c>
      <c r="I61" s="21">
        <v>18536</v>
      </c>
      <c r="J61" s="25">
        <v>0.8874419495379902</v>
      </c>
      <c r="K61" s="26">
        <v>1433041</v>
      </c>
      <c r="L61" s="21">
        <v>1882885.6815578255</v>
      </c>
      <c r="M61" s="21">
        <v>590668</v>
      </c>
      <c r="N61" s="27">
        <v>0.4121780186331026</v>
      </c>
      <c r="P61" s="12"/>
      <c r="Q61" s="13"/>
    </row>
    <row r="62" spans="2:17" ht="21" customHeight="1">
      <c r="B62" s="20" t="s">
        <v>40</v>
      </c>
      <c r="C62" s="22">
        <v>4822166</v>
      </c>
      <c r="D62" s="19">
        <v>707989.8569090298</v>
      </c>
      <c r="E62" s="19">
        <v>1616772</v>
      </c>
      <c r="F62" s="24">
        <v>0.33527920855482785</v>
      </c>
      <c r="G62" s="21">
        <v>90863</v>
      </c>
      <c r="H62" s="21">
        <v>412866.85159150977</v>
      </c>
      <c r="I62" s="21">
        <v>80383</v>
      </c>
      <c r="J62" s="25">
        <v>0.8846615233923599</v>
      </c>
      <c r="K62" s="26">
        <v>5513765</v>
      </c>
      <c r="L62" s="21">
        <v>9043253.136961685</v>
      </c>
      <c r="M62" s="21">
        <v>2224152</v>
      </c>
      <c r="N62" s="27">
        <v>0.4033817182995648</v>
      </c>
      <c r="P62" s="12"/>
      <c r="Q62" s="13"/>
    </row>
    <row r="63" spans="2:17" ht="21" customHeight="1">
      <c r="B63" s="20" t="s">
        <v>41</v>
      </c>
      <c r="C63" s="22">
        <v>9235</v>
      </c>
      <c r="D63" s="19">
        <v>1772.66847479</v>
      </c>
      <c r="E63" s="19">
        <v>3937</v>
      </c>
      <c r="F63" s="24">
        <v>0.42631293990254465</v>
      </c>
      <c r="G63" s="21">
        <v>144</v>
      </c>
      <c r="H63" s="21">
        <v>694.08573079</v>
      </c>
      <c r="I63" s="21">
        <v>134</v>
      </c>
      <c r="J63" s="25">
        <v>0.9305555555555556</v>
      </c>
      <c r="K63" s="26">
        <v>10336</v>
      </c>
      <c r="L63" s="21">
        <v>53544.88147864</v>
      </c>
      <c r="M63" s="21">
        <v>4502</v>
      </c>
      <c r="N63" s="27">
        <v>0.43556501547987614</v>
      </c>
      <c r="P63" s="12"/>
      <c r="Q63" s="13"/>
    </row>
    <row r="64" spans="2:17" ht="21" customHeight="1">
      <c r="B64" s="20" t="s">
        <v>42</v>
      </c>
      <c r="C64" s="22">
        <v>20892</v>
      </c>
      <c r="D64" s="19">
        <v>3462.20892715</v>
      </c>
      <c r="E64" s="19">
        <v>9005</v>
      </c>
      <c r="F64" s="24">
        <v>0.4310262301359372</v>
      </c>
      <c r="G64" s="21">
        <v>386</v>
      </c>
      <c r="H64" s="21">
        <v>1861.34620846</v>
      </c>
      <c r="I64" s="21">
        <v>375</v>
      </c>
      <c r="J64" s="25">
        <v>0.9715025906735751</v>
      </c>
      <c r="K64" s="26">
        <v>25670</v>
      </c>
      <c r="L64" s="21">
        <v>53596.54579026</v>
      </c>
      <c r="M64" s="21">
        <v>12161</v>
      </c>
      <c r="N64" s="27">
        <v>0.4737436696532918</v>
      </c>
      <c r="P64" s="12"/>
      <c r="Q64" s="13"/>
    </row>
    <row r="65" spans="2:14" ht="21" customHeight="1">
      <c r="B65" s="35" t="s">
        <v>7</v>
      </c>
      <c r="C65" s="33">
        <f>SUM(C32:C64)</f>
        <v>42897420</v>
      </c>
      <c r="D65" s="31">
        <f>SUM(D32:D64)</f>
        <v>6661380.962623229</v>
      </c>
      <c r="E65" s="31">
        <f>SUM(E32:E64)</f>
        <v>16891605</v>
      </c>
      <c r="F65" s="36">
        <f>F16</f>
        <v>0.3937673874093127</v>
      </c>
      <c r="G65" s="31">
        <f>SUM(G32:G64)</f>
        <v>911736</v>
      </c>
      <c r="H65" s="31">
        <f>SUM(H32:H64)</f>
        <v>4212130.44407792</v>
      </c>
      <c r="I65" s="31">
        <f>SUM(I32:I64)</f>
        <v>828663</v>
      </c>
      <c r="J65" s="37">
        <f>J16</f>
        <v>0.9088848087604307</v>
      </c>
      <c r="K65" s="33">
        <f>SUM(K32:K64)</f>
        <v>52047177</v>
      </c>
      <c r="L65" s="31">
        <f>SUM(L32:L64)</f>
        <v>158909389.86743096</v>
      </c>
      <c r="M65" s="31">
        <f>SUM(M32:M64)</f>
        <v>23471274</v>
      </c>
      <c r="N65" s="32">
        <f>M65/K65</f>
        <v>0.45096151900803383</v>
      </c>
    </row>
    <row r="66" spans="2:14" s="40" customFormat="1" ht="21" customHeight="1">
      <c r="B66" s="78" t="s">
        <v>54</v>
      </c>
      <c r="C66" s="78"/>
      <c r="D66" s="78"/>
      <c r="E66" s="78"/>
      <c r="F66" s="78"/>
      <c r="G66" s="78"/>
      <c r="H66" s="78"/>
      <c r="I66" s="43"/>
      <c r="J66" s="44"/>
      <c r="K66" s="43"/>
      <c r="L66" s="43"/>
      <c r="M66" s="43"/>
      <c r="N66" s="45"/>
    </row>
    <row r="67" spans="2:12" s="41" customFormat="1" ht="21" customHeight="1">
      <c r="B67" s="46" t="s">
        <v>63</v>
      </c>
      <c r="C67" s="47"/>
      <c r="D67" s="47"/>
      <c r="E67" s="47"/>
      <c r="F67" s="47"/>
      <c r="G67" s="47"/>
      <c r="H67" s="47"/>
      <c r="I67" s="42"/>
      <c r="J67" s="42"/>
      <c r="K67" s="42"/>
      <c r="L67" s="42"/>
    </row>
    <row r="68" spans="2:12" ht="14.25">
      <c r="B68" s="77" t="s">
        <v>58</v>
      </c>
      <c r="C68" s="77"/>
      <c r="D68" s="77"/>
      <c r="E68" s="77"/>
      <c r="F68" s="77"/>
      <c r="G68" s="77"/>
      <c r="H68" s="77"/>
      <c r="I68" s="14"/>
      <c r="J68" s="14"/>
      <c r="K68" s="14"/>
      <c r="L68" s="14"/>
    </row>
    <row r="69" spans="2:14" ht="14.25" customHeight="1">
      <c r="B69" s="77" t="s">
        <v>59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8:12" ht="13.5">
      <c r="H70" s="15"/>
      <c r="I70" s="15"/>
      <c r="J70" s="15"/>
      <c r="K70" s="15"/>
      <c r="L70" s="15"/>
    </row>
    <row r="71" spans="8:11" ht="13.5">
      <c r="H71" s="15"/>
      <c r="I71" s="15"/>
      <c r="J71" s="15"/>
      <c r="K71" s="15"/>
    </row>
    <row r="72" spans="8:11" ht="21" customHeight="1">
      <c r="H72" s="15"/>
      <c r="I72" s="15"/>
      <c r="J72" s="15"/>
      <c r="K72" s="15"/>
    </row>
    <row r="73" spans="2:11" ht="15">
      <c r="B73" s="2"/>
      <c r="C73" s="16"/>
      <c r="D73" s="17"/>
      <c r="E73" s="17"/>
      <c r="F73" s="16"/>
      <c r="G73" s="17"/>
      <c r="H73" s="17"/>
      <c r="I73" s="16"/>
      <c r="J73" s="17"/>
      <c r="K73" s="18"/>
    </row>
    <row r="74" spans="2:11" ht="13.5">
      <c r="B74" s="2"/>
      <c r="C74" s="2"/>
      <c r="D74" s="2"/>
      <c r="E74" s="18"/>
      <c r="F74" s="2"/>
      <c r="G74" s="2"/>
      <c r="H74" s="2"/>
      <c r="I74" s="2"/>
      <c r="J74" s="2"/>
      <c r="K74" s="2"/>
    </row>
    <row r="75" spans="2:11" ht="13.5">
      <c r="B75" s="2"/>
      <c r="C75" s="18"/>
      <c r="D75" s="18"/>
      <c r="E75" s="18"/>
      <c r="F75" s="18"/>
      <c r="G75" s="18"/>
      <c r="H75" s="2"/>
      <c r="I75" s="2"/>
      <c r="J75" s="2"/>
      <c r="K75" s="2"/>
    </row>
    <row r="76" spans="2:11" ht="13.5" customHeight="1">
      <c r="B76" s="2"/>
      <c r="C76" s="18"/>
      <c r="D76" s="18"/>
      <c r="E76" s="18"/>
      <c r="F76" s="18"/>
      <c r="G76" s="18"/>
      <c r="H76" s="2"/>
      <c r="I76" s="2"/>
      <c r="J76" s="2"/>
      <c r="K76" s="2"/>
    </row>
    <row r="77" spans="2:11" ht="21" customHeight="1">
      <c r="B77" s="2"/>
      <c r="C77" s="18"/>
      <c r="D77" s="18"/>
      <c r="E77" s="18"/>
      <c r="F77" s="18"/>
      <c r="G77" s="18"/>
      <c r="H77" s="2"/>
      <c r="I77" s="2"/>
      <c r="J77" s="2"/>
      <c r="K77" s="2"/>
    </row>
    <row r="78" ht="21" customHeight="1"/>
    <row r="79" ht="21" customHeight="1"/>
    <row r="80" ht="21" customHeight="1"/>
  </sheetData>
  <sheetProtection/>
  <mergeCells count="20">
    <mergeCell ref="B68:H68"/>
    <mergeCell ref="B66:H66"/>
    <mergeCell ref="B69:N69"/>
    <mergeCell ref="C30:F30"/>
    <mergeCell ref="B3:N3"/>
    <mergeCell ref="B4:N4"/>
    <mergeCell ref="G9:J9"/>
    <mergeCell ref="C9:F9"/>
    <mergeCell ref="B28:N28"/>
    <mergeCell ref="K30:N30"/>
    <mergeCell ref="B29:N29"/>
    <mergeCell ref="G30:J30"/>
    <mergeCell ref="B7:N7"/>
    <mergeCell ref="B8:N8"/>
    <mergeCell ref="B18:N18"/>
    <mergeCell ref="B19:N19"/>
    <mergeCell ref="C20:F20"/>
    <mergeCell ref="G20:J20"/>
    <mergeCell ref="K20:N20"/>
    <mergeCell ref="K9:N9"/>
  </mergeCells>
  <hyperlinks>
    <hyperlink ref="B15" location="'Cuentas de ahorro trad'!B69" display="Cooperativas SES 2"/>
  </hyperlinks>
  <printOptions/>
  <pageMargins left="0.75" right="0.75" top="1" bottom="1" header="0" footer="0"/>
  <pageSetup horizontalDpi="600" verticalDpi="600" orientation="portrait" r:id="rId2"/>
  <ignoredErrors>
    <ignoredError sqref="F26 J26 J65 F65 F16 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Calderon Ardila</dc:creator>
  <cp:keywords/>
  <dc:description/>
  <cp:lastModifiedBy>Felipe Caro Moncayo</cp:lastModifiedBy>
  <dcterms:created xsi:type="dcterms:W3CDTF">2016-05-25T22:21:07Z</dcterms:created>
  <dcterms:modified xsi:type="dcterms:W3CDTF">2016-08-31T14:48:13Z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