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<sst xmlns="http://schemas.openxmlformats.org/spreadsheetml/2006/main" count="149" uniqueCount="69">
  <si>
    <t>TOTAL</t>
  </si>
  <si>
    <t xml:space="preserve">Recaudos </t>
  </si>
  <si>
    <t>Transferencia de
Fondos</t>
  </si>
  <si>
    <t>Solicitud de
Créditos</t>
  </si>
  <si>
    <t># operaciones</t>
  </si>
  <si>
    <t>Monto $</t>
  </si>
  <si>
    <t>Giros Enviados</t>
  </si>
  <si>
    <t>Pagos de Obligaciones</t>
  </si>
  <si>
    <t xml:space="preserve">                                      RESUMEN CORRESPONSALES BANCARIOS POR TIPO DE TRANSACCION</t>
  </si>
  <si>
    <t>Bancos</t>
  </si>
  <si>
    <t>Compañías de Financiamiento</t>
  </si>
  <si>
    <t xml:space="preserve">TRANSACCIONES DE CORRESPONSALES A NIVEL NACIONAL POR TIPO DE ENTIDAD </t>
  </si>
  <si>
    <t>TRANSACCIONES DE CORRESPONSALES A NIVEL NACIONAL POR NIVEL DE RURALIDAD</t>
  </si>
  <si>
    <t>Tipo de Entidad</t>
  </si>
  <si>
    <t>Nivel de Ruralidad</t>
  </si>
  <si>
    <t>Ciudades y aglomeraciones</t>
  </si>
  <si>
    <t>Intermedio</t>
  </si>
  <si>
    <t>Rural</t>
  </si>
  <si>
    <t>Rural disperso</t>
  </si>
  <si>
    <t>TRANSACCIONES DE CORRESPONSALES A NIVEL NACIONAL POR 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</si>
  <si>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</si>
  <si>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</si>
  <si>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</si>
  <si>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</si>
  <si>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</si>
  <si>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</si>
  <si>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</si>
  <si>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</si>
  <si>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</si>
  <si>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</si>
  <si>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</si>
  <si>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</si>
  <si>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</si>
  <si>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</si>
  <si>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</si>
  <si>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</si>
  <si>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</si>
  <si>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</si>
  <si>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</si>
  <si>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</si>
  <si>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</si>
  <si>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</si>
  <si>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</si>
  <si>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</si>
  <si>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</si>
  <si>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</si>
  <si>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</si>
  <si>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</si>
  <si>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</si>
  <si>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</si>
  <si>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</si>
  <si>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</si>
  <si>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</si>
  <si>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Departamento</t>
  </si>
  <si>
    <t xml:space="preserve">                        FEBRERO DE 2016</t>
  </si>
  <si>
    <t xml:space="preserve">Notas:       </t>
  </si>
  <si>
    <t xml:space="preserve">1. La información transaccional por tipo de operación de los corresponsales de los establecimientos de crédito proviene del formato 398 y su actualización es mensual.      </t>
  </si>
  <si>
    <t xml:space="preserve">2. La información transaccional por tipo de operación de los corresponsales de las cooperativas con sección de ahorro y crédito vigiladas por Supersolidaria es reportada por estas entidades directamente  mensualmente  y su actualización es mensual.      </t>
  </si>
  <si>
    <t xml:space="preserve">3. La información de depósitos en efectivo agrega los depósitos en cuentas de ahorro y cuentas corrientes. Únicamente los establecimientos de crédito reportan información de depósitos en cuentas corrientes. </t>
  </si>
  <si>
    <t xml:space="preserve">4. La información de retiros de efectivo agrega los retiros de cuentas de ahorro y cuentas corrientes. Únicamente los establecimientos de crédito reportan información de retiros de cuentas corrientes. </t>
  </si>
  <si>
    <t xml:space="preserve">5. La información de solicitud de apertura de cuentas agrega las solicitudes de apertura de cuentas de ahorro y cuentas corrientes. Únicamente los establecimientos de crédito reportan información de solicitudes de apertura de cuentas corrientes. </t>
  </si>
  <si>
    <t xml:space="preserve">6. La información de solicitud de apertura de productos a término definido agrega las solicitudes de apertura de CDTs y CDATs. Únicamente las cooperativas con sección de ahorro y crédito vigiladas por Supersolidaria reportan información de solicitudes de apertura de CDATs. </t>
  </si>
  <si>
    <t>Cooperativas financieras - SFC</t>
  </si>
  <si>
    <t>Cooperativas SES</t>
  </si>
  <si>
    <t>Giros Recibidos y pagos a terceros</t>
  </si>
  <si>
    <t>Depósitos en efectivo 
CA + CC</t>
  </si>
  <si>
    <t xml:space="preserve">Retiros en efectivo 
CA + CC </t>
  </si>
  <si>
    <t>Solicitud Apertura de cuentas CA + CC</t>
  </si>
  <si>
    <t>Solicitud Apertura de CDTs y CDATs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</si>
</sst>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0" fillId="0" borderId="10" xfId="0" applyBorder="1" applyAlignment="1">
      <alignment/>
    </xf>
    <xf numFmtId="3" fontId="3" fillId="33" borderId="11" xfId="52" applyNumberFormat="1" applyFont="1" applyFill="1" applyBorder="1" applyAlignment="1">
      <alignment vertical="center"/>
      <protection/>
    </xf>
    <xf numFmtId="3" fontId="3" fillId="33" borderId="12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168" fontId="2" fillId="0" borderId="10" xfId="47" applyNumberFormat="1" applyFont="1" applyBorder="1" applyAlignment="1">
      <alignment horizontal="right"/>
    </xf>
    <xf numFmtId="168" fontId="2" fillId="0" borderId="0" xfId="47" applyNumberFormat="1" applyFont="1" applyBorder="1" applyAlignment="1">
      <alignment horizontal="right"/>
    </xf>
    <xf numFmtId="168" fontId="5" fillId="0" borderId="0" xfId="47" applyNumberFormat="1" applyFont="1" applyAlignment="1">
      <alignment/>
    </xf>
    <xf numFmtId="168" fontId="5" fillId="0" borderId="10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/>
    </xf>
    <xf numFmtId="168" fontId="3" fillId="33" borderId="14" xfId="47" applyNumberFormat="1" applyFont="1" applyFill="1" applyBorder="1" applyAlignment="1">
      <alignment horizontal="right"/>
    </xf>
    <xf numFmtId="168" fontId="5" fillId="0" borderId="0" xfId="47" applyNumberFormat="1" applyFont="1" applyBorder="1" applyAlignment="1">
      <alignment/>
    </xf>
    <xf numFmtId="168" fontId="2" fillId="0" borderId="17" xfId="47" applyNumberFormat="1" applyFont="1" applyBorder="1" applyAlignment="1">
      <alignment horizontal="right"/>
    </xf>
    <xf numFmtId="168" fontId="2" fillId="0" borderId="18" xfId="47" applyNumberFormat="1" applyFont="1" applyBorder="1" applyAlignment="1">
      <alignment horizontal="right"/>
    </xf>
    <xf numFmtId="168" fontId="2" fillId="0" borderId="19" xfId="47" applyNumberFormat="1" applyFont="1" applyBorder="1" applyAlignment="1">
      <alignment horizontal="right"/>
    </xf>
    <xf numFmtId="168" fontId="2" fillId="0" borderId="20" xfId="47" applyNumberFormat="1" applyFont="1" applyBorder="1" applyAlignment="1">
      <alignment horizontal="left" indent="1"/>
    </xf>
    <xf numFmtId="168" fontId="2" fillId="0" borderId="21" xfId="47" applyNumberFormat="1" applyFont="1" applyBorder="1" applyAlignment="1">
      <alignment horizontal="left" indent="1"/>
    </xf>
    <xf numFmtId="168" fontId="2" fillId="0" borderId="22" xfId="47" applyNumberFormat="1" applyFont="1" applyBorder="1" applyAlignment="1">
      <alignment horizontal="left" indent="1"/>
    </xf>
    <xf numFmtId="168" fontId="5" fillId="0" borderId="17" xfId="47" applyNumberFormat="1" applyFont="1" applyBorder="1" applyAlignment="1">
      <alignment/>
    </xf>
    <xf numFmtId="168" fontId="5" fillId="0" borderId="18" xfId="47" applyNumberFormat="1" applyFont="1" applyBorder="1" applyAlignment="1">
      <alignment/>
    </xf>
    <xf numFmtId="168" fontId="5" fillId="0" borderId="19" xfId="47" applyNumberFormat="1" applyFont="1" applyBorder="1" applyAlignment="1">
      <alignment/>
    </xf>
    <xf numFmtId="168" fontId="5" fillId="0" borderId="20" xfId="47" applyNumberFormat="1" applyFont="1" applyBorder="1" applyAlignment="1">
      <alignment/>
    </xf>
    <xf numFmtId="168" fontId="5" fillId="0" borderId="21" xfId="47" applyNumberFormat="1" applyFont="1" applyBorder="1" applyAlignment="1">
      <alignment/>
    </xf>
    <xf numFmtId="168" fontId="5" fillId="0" borderId="22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 horizontal="right"/>
    </xf>
    <xf numFmtId="168" fontId="3" fillId="33" borderId="23" xfId="47" applyNumberFormat="1" applyFont="1" applyFill="1" applyBorder="1" applyAlignment="1">
      <alignment horizontal="right"/>
    </xf>
    <xf numFmtId="168" fontId="3" fillId="33" borderId="11" xfId="47" applyNumberFormat="1" applyFont="1" applyFill="1" applyBorder="1" applyAlignment="1">
      <alignment horizontal="right"/>
    </xf>
    <xf numFmtId="168" fontId="5" fillId="0" borderId="12" xfId="47" applyNumberFormat="1" applyFont="1" applyBorder="1" applyAlignment="1">
      <alignment/>
    </xf>
    <xf numFmtId="168" fontId="5" fillId="0" borderId="13" xfId="47" applyNumberFormat="1" applyFont="1" applyBorder="1" applyAlignment="1">
      <alignment/>
    </xf>
    <xf numFmtId="3" fontId="3" fillId="33" borderId="15" xfId="52" applyNumberFormat="1" applyFont="1" applyFill="1" applyBorder="1" applyAlignment="1">
      <alignment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23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9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5.28125" style="0" bestFit="1" customWidth="1"/>
    <col min="3" max="4" width="17.28125" style="0" bestFit="1" customWidth="1"/>
    <col min="5" max="5" width="15.57421875" style="0" bestFit="1" customWidth="1"/>
    <col min="6" max="6" width="15.00390625" style="0" bestFit="1" customWidth="1"/>
    <col min="7" max="7" width="15.57421875" style="0" bestFit="1" customWidth="1"/>
    <col min="8" max="8" width="10.28125" style="0" bestFit="1" customWidth="1"/>
    <col min="9" max="9" width="15.57421875" style="0" bestFit="1" customWidth="1"/>
    <col min="10" max="10" width="13.7109375" style="0" bestFit="1" customWidth="1"/>
    <col min="11" max="11" width="15.57421875" style="0" bestFit="1" customWidth="1"/>
    <col min="12" max="12" width="13.57421875" style="0" bestFit="1" customWidth="1"/>
    <col min="13" max="14" width="15.57421875" style="0" bestFit="1" customWidth="1"/>
    <col min="15" max="16" width="24.7109375" style="0" bestFit="1" customWidth="1"/>
    <col min="17" max="18" width="15.57421875" style="0" bestFit="1" customWidth="1"/>
    <col min="19" max="19" width="13.57421875" style="0" bestFit="1" customWidth="1"/>
    <col min="20" max="20" width="16.8515625" style="0" bestFit="1" customWidth="1"/>
    <col min="21" max="21" width="15.57421875" style="0" bestFit="1" customWidth="1"/>
  </cols>
  <sheetData>
    <row r="1" spans="4:8" ht="12.75" customHeight="1">
      <c r="D1" s="2"/>
      <c r="E1" s="2"/>
      <c r="F1" s="2"/>
      <c r="G1" s="2"/>
      <c r="H1" s="2"/>
    </row>
    <row r="2" spans="2:21" ht="12.75" customHeight="1">
      <c r="B2" s="50" t="s">
        <v>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2:21" ht="30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2:21" ht="16.5">
      <c r="B4" s="51" t="s">
        <v>54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6" ht="12.75">
      <c r="C6" s="1"/>
    </row>
    <row r="7" spans="2:21" ht="18">
      <c r="B7" s="44" t="s">
        <v>11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2:22" ht="36" customHeight="1">
      <c r="B8" s="4"/>
      <c r="C8" s="45" t="s">
        <v>1</v>
      </c>
      <c r="D8" s="46"/>
      <c r="E8" s="47" t="s">
        <v>2</v>
      </c>
      <c r="F8" s="48"/>
      <c r="G8" s="47" t="s">
        <v>6</v>
      </c>
      <c r="H8" s="48"/>
      <c r="I8" s="47" t="s">
        <v>64</v>
      </c>
      <c r="J8" s="48"/>
      <c r="K8" s="47" t="s">
        <v>65</v>
      </c>
      <c r="L8" s="48"/>
      <c r="M8" s="47" t="s">
        <v>66</v>
      </c>
      <c r="N8" s="48"/>
      <c r="O8" s="43" t="s">
        <v>67</v>
      </c>
      <c r="P8" s="43" t="s">
        <v>68</v>
      </c>
      <c r="Q8" s="13" t="s">
        <v>3</v>
      </c>
      <c r="R8" s="49" t="s">
        <v>7</v>
      </c>
      <c r="S8" s="49"/>
      <c r="T8" s="52" t="s">
        <v>0</v>
      </c>
      <c r="U8" s="53"/>
      <c r="V8" s="12"/>
    </row>
    <row r="9" spans="2:22" ht="18">
      <c r="B9" s="5" t="s">
        <v>13</v>
      </c>
      <c r="C9" s="7" t="s">
        <v>4</v>
      </c>
      <c r="D9" s="8" t="s">
        <v>5</v>
      </c>
      <c r="E9" s="9" t="s">
        <v>4</v>
      </c>
      <c r="F9" s="8" t="s">
        <v>5</v>
      </c>
      <c r="G9" s="7" t="s">
        <v>4</v>
      </c>
      <c r="H9" s="8" t="s">
        <v>5</v>
      </c>
      <c r="I9" s="9" t="s">
        <v>4</v>
      </c>
      <c r="J9" s="6" t="s">
        <v>5</v>
      </c>
      <c r="K9" s="9" t="s">
        <v>4</v>
      </c>
      <c r="L9" s="7" t="s">
        <v>5</v>
      </c>
      <c r="M9" s="7" t="s">
        <v>4</v>
      </c>
      <c r="N9" s="6" t="s">
        <v>5</v>
      </c>
      <c r="O9" s="7" t="s">
        <v>4</v>
      </c>
      <c r="P9" s="7" t="s">
        <v>4</v>
      </c>
      <c r="Q9" s="9" t="s">
        <v>4</v>
      </c>
      <c r="R9" s="9" t="s">
        <v>4</v>
      </c>
      <c r="S9" s="6" t="s">
        <v>5</v>
      </c>
      <c r="T9" s="10" t="s">
        <v>4</v>
      </c>
      <c r="U9" s="11" t="s">
        <v>5</v>
      </c>
      <c r="V9" s="12"/>
    </row>
    <row r="10" spans="2:21" ht="18">
      <c r="B10" s="24" t="s">
        <v>9</v>
      </c>
      <c r="C10" s="14">
        <v>7551550</v>
      </c>
      <c r="D10" s="21">
        <v>1326521.9781621818</v>
      </c>
      <c r="E10" s="15">
        <v>162834</v>
      </c>
      <c r="F10" s="21">
        <v>131494.978268</v>
      </c>
      <c r="G10" s="14">
        <v>0</v>
      </c>
      <c r="H10" s="21">
        <v>0</v>
      </c>
      <c r="I10" s="15">
        <v>40767</v>
      </c>
      <c r="J10" s="21">
        <v>19614.854427</v>
      </c>
      <c r="K10" s="16">
        <v>1966740</v>
      </c>
      <c r="L10" s="27">
        <v>1033830.315826</v>
      </c>
      <c r="M10" s="17">
        <v>2231868</v>
      </c>
      <c r="N10" s="27">
        <v>913193.844995</v>
      </c>
      <c r="O10" s="30">
        <v>46</v>
      </c>
      <c r="P10" s="17">
        <v>0</v>
      </c>
      <c r="Q10" s="30">
        <v>0</v>
      </c>
      <c r="R10" s="16">
        <v>604500</v>
      </c>
      <c r="S10" s="27">
        <v>167960.49963344997</v>
      </c>
      <c r="T10" s="37">
        <f>C10+E10+G10+I10+K10+M10+O10+P10+Q10+R10</f>
        <v>12558305</v>
      </c>
      <c r="U10" s="27">
        <f>D10+F10+H10+J10+L10+N10+S10</f>
        <v>3592616.471311632</v>
      </c>
    </row>
    <row r="11" spans="2:21" ht="18">
      <c r="B11" s="25" t="s">
        <v>10</v>
      </c>
      <c r="C11" s="15">
        <v>24125</v>
      </c>
      <c r="D11" s="22">
        <v>2029.543213</v>
      </c>
      <c r="E11" s="15">
        <v>0</v>
      </c>
      <c r="F11" s="22">
        <v>0</v>
      </c>
      <c r="G11" s="15">
        <v>8686</v>
      </c>
      <c r="H11" s="22">
        <v>1240.815038</v>
      </c>
      <c r="I11" s="15">
        <v>48146</v>
      </c>
      <c r="J11" s="22">
        <v>22642.488382</v>
      </c>
      <c r="K11" s="16">
        <v>0</v>
      </c>
      <c r="L11" s="28">
        <v>0</v>
      </c>
      <c r="M11" s="20">
        <v>0</v>
      </c>
      <c r="N11" s="28">
        <v>0</v>
      </c>
      <c r="O11" s="31">
        <v>0</v>
      </c>
      <c r="P11" s="20">
        <v>0</v>
      </c>
      <c r="Q11" s="31">
        <v>0</v>
      </c>
      <c r="R11" s="16">
        <v>902764</v>
      </c>
      <c r="S11" s="28">
        <v>247068.62898</v>
      </c>
      <c r="T11" s="36"/>
      <c r="U11" s="28"/>
    </row>
    <row r="12" spans="2:21" ht="18">
      <c r="B12" s="25" t="s">
        <v>62</v>
      </c>
      <c r="C12" s="15">
        <v>12794</v>
      </c>
      <c r="D12" s="22">
        <v>970.940035</v>
      </c>
      <c r="E12" s="15">
        <v>1</v>
      </c>
      <c r="F12" s="22">
        <v>0.2</v>
      </c>
      <c r="G12" s="15">
        <v>0</v>
      </c>
      <c r="H12" s="22">
        <v>0</v>
      </c>
      <c r="I12" s="15">
        <v>0</v>
      </c>
      <c r="J12" s="22">
        <v>0</v>
      </c>
      <c r="K12" s="16">
        <v>490</v>
      </c>
      <c r="L12" s="28">
        <v>54.878689</v>
      </c>
      <c r="M12" s="16">
        <v>127</v>
      </c>
      <c r="N12" s="28">
        <v>24.894</v>
      </c>
      <c r="O12" s="31">
        <v>0</v>
      </c>
      <c r="P12" s="16">
        <v>0</v>
      </c>
      <c r="Q12" s="31">
        <v>0</v>
      </c>
      <c r="R12" s="16">
        <v>504</v>
      </c>
      <c r="S12" s="28">
        <v>152.533337</v>
      </c>
      <c r="T12" s="36">
        <f>C12+E12+G12+I12+K12+M12+O12+P12+Q12+R12</f>
        <v>13916</v>
      </c>
      <c r="U12" s="28">
        <f>D12+F12+H12+J12+L12+N12+S12</f>
        <v>1203.446061</v>
      </c>
    </row>
    <row r="13" spans="2:21" ht="18">
      <c r="B13" s="26" t="s">
        <v>63</v>
      </c>
      <c r="C13" s="15">
        <v>8489</v>
      </c>
      <c r="D13" s="23">
        <v>1407.502614</v>
      </c>
      <c r="E13" s="15">
        <v>0</v>
      </c>
      <c r="F13" s="23">
        <v>0</v>
      </c>
      <c r="G13" s="15">
        <v>0</v>
      </c>
      <c r="H13" s="23">
        <v>0</v>
      </c>
      <c r="I13" s="15">
        <v>0</v>
      </c>
      <c r="J13" s="23">
        <v>0</v>
      </c>
      <c r="K13" s="16">
        <v>1183</v>
      </c>
      <c r="L13" s="29">
        <v>441.811133</v>
      </c>
      <c r="M13" s="16">
        <v>1309</v>
      </c>
      <c r="N13" s="29">
        <v>1180.140118</v>
      </c>
      <c r="O13" s="32">
        <v>49</v>
      </c>
      <c r="P13" s="16">
        <v>3</v>
      </c>
      <c r="Q13" s="31">
        <v>22</v>
      </c>
      <c r="R13" s="16">
        <v>1134</v>
      </c>
      <c r="S13" s="28">
        <v>335.391106</v>
      </c>
      <c r="T13" s="20">
        <f>C13+E13+G13+I13+K13+M13+O13+P13+Q13+R13</f>
        <v>12189</v>
      </c>
      <c r="U13" s="28">
        <f>D13+F13+H13+J13+L13+N13+S13</f>
        <v>3364.844971</v>
      </c>
    </row>
    <row r="14" spans="2:21" ht="18">
      <c r="B14" s="18" t="s">
        <v>0</v>
      </c>
      <c r="C14" s="33">
        <f aca="true" t="shared" si="0" ref="C14:U14">SUM(C10:C13)</f>
        <v>7596958</v>
      </c>
      <c r="D14" s="19">
        <f t="shared" si="0"/>
        <v>1330929.964024182</v>
      </c>
      <c r="E14" s="33">
        <f t="shared" si="0"/>
        <v>162835</v>
      </c>
      <c r="F14" s="19">
        <f t="shared" si="0"/>
        <v>131495.17826800002</v>
      </c>
      <c r="G14" s="33">
        <f t="shared" si="0"/>
        <v>8686</v>
      </c>
      <c r="H14" s="19">
        <f t="shared" si="0"/>
        <v>1240.815038</v>
      </c>
      <c r="I14" s="33">
        <f t="shared" si="0"/>
        <v>88913</v>
      </c>
      <c r="J14" s="19">
        <f t="shared" si="0"/>
        <v>42257.342808999994</v>
      </c>
      <c r="K14" s="33">
        <f t="shared" si="0"/>
        <v>1968413</v>
      </c>
      <c r="L14" s="19">
        <f t="shared" si="0"/>
        <v>1034327.0056479999</v>
      </c>
      <c r="M14" s="33">
        <f t="shared" si="0"/>
        <v>2233304</v>
      </c>
      <c r="N14" s="34">
        <f t="shared" si="0"/>
        <v>914398.879113</v>
      </c>
      <c r="O14" s="19">
        <f t="shared" si="0"/>
        <v>95</v>
      </c>
      <c r="P14" s="33">
        <f t="shared" si="0"/>
        <v>3</v>
      </c>
      <c r="Q14" s="35">
        <f t="shared" si="0"/>
        <v>22</v>
      </c>
      <c r="R14" s="19">
        <f t="shared" si="0"/>
        <v>1508902</v>
      </c>
      <c r="S14" s="34">
        <f t="shared" si="0"/>
        <v>415517.05305645</v>
      </c>
      <c r="T14" s="19">
        <f t="shared" si="0"/>
        <v>12584410</v>
      </c>
      <c r="U14" s="34">
        <f t="shared" si="0"/>
        <v>3597184.7623436325</v>
      </c>
    </row>
    <row r="15" ht="12.75">
      <c r="D15" s="3"/>
    </row>
    <row r="16" spans="2:21" ht="18">
      <c r="B16" s="44" t="s">
        <v>12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2:21" ht="36" customHeight="1">
      <c r="B17" s="4"/>
      <c r="C17" s="45" t="s">
        <v>1</v>
      </c>
      <c r="D17" s="46"/>
      <c r="E17" s="47" t="s">
        <v>2</v>
      </c>
      <c r="F17" s="48"/>
      <c r="G17" s="47" t="s">
        <v>6</v>
      </c>
      <c r="H17" s="48"/>
      <c r="I17" s="47" t="s">
        <v>64</v>
      </c>
      <c r="J17" s="48"/>
      <c r="K17" s="47" t="s">
        <v>65</v>
      </c>
      <c r="L17" s="48"/>
      <c r="M17" s="47" t="s">
        <v>66</v>
      </c>
      <c r="N17" s="48"/>
      <c r="O17" s="43" t="s">
        <v>67</v>
      </c>
      <c r="P17" s="43" t="s">
        <v>68</v>
      </c>
      <c r="Q17" s="13" t="s">
        <v>3</v>
      </c>
      <c r="R17" s="49" t="s">
        <v>7</v>
      </c>
      <c r="S17" s="49"/>
      <c r="T17" s="47" t="s">
        <v>0</v>
      </c>
      <c r="U17" s="48"/>
    </row>
    <row r="18" spans="2:21" ht="18">
      <c r="B18" s="5" t="s">
        <v>14</v>
      </c>
      <c r="C18" s="7" t="s">
        <v>4</v>
      </c>
      <c r="D18" s="8" t="s">
        <v>5</v>
      </c>
      <c r="E18" s="9" t="s">
        <v>4</v>
      </c>
      <c r="F18" s="8" t="s">
        <v>5</v>
      </c>
      <c r="G18" s="7" t="s">
        <v>4</v>
      </c>
      <c r="H18" s="8" t="s">
        <v>5</v>
      </c>
      <c r="I18" s="9" t="s">
        <v>4</v>
      </c>
      <c r="J18" s="6" t="s">
        <v>5</v>
      </c>
      <c r="K18" s="9" t="s">
        <v>4</v>
      </c>
      <c r="L18" s="7" t="s">
        <v>5</v>
      </c>
      <c r="M18" s="7" t="s">
        <v>4</v>
      </c>
      <c r="N18" s="6" t="s">
        <v>5</v>
      </c>
      <c r="O18" s="7" t="s">
        <v>4</v>
      </c>
      <c r="P18" s="7" t="s">
        <v>4</v>
      </c>
      <c r="Q18" s="9" t="s">
        <v>4</v>
      </c>
      <c r="R18" s="9" t="s">
        <v>4</v>
      </c>
      <c r="S18" s="6" t="s">
        <v>5</v>
      </c>
      <c r="T18" s="10" t="s">
        <v>4</v>
      </c>
      <c r="U18" s="42" t="s">
        <v>5</v>
      </c>
    </row>
    <row r="19" spans="2:21" ht="18">
      <c r="B19" s="24" t="s">
        <v>15</v>
      </c>
      <c r="C19" s="14">
        <v>6005011</v>
      </c>
      <c r="D19" s="21">
        <v>1064364.0324142207</v>
      </c>
      <c r="E19" s="15">
        <v>68404</v>
      </c>
      <c r="F19" s="21">
        <v>69212.55115</v>
      </c>
      <c r="G19" s="14">
        <v>7572</v>
      </c>
      <c r="H19" s="21">
        <v>1073.097394</v>
      </c>
      <c r="I19" s="15">
        <v>59293</v>
      </c>
      <c r="J19" s="21">
        <v>29821.863027</v>
      </c>
      <c r="K19" s="16">
        <v>1187588</v>
      </c>
      <c r="L19" s="27">
        <v>593069.004601</v>
      </c>
      <c r="M19" s="17">
        <v>1321103</v>
      </c>
      <c r="N19" s="27">
        <v>455351.228147</v>
      </c>
      <c r="O19" s="30">
        <v>0</v>
      </c>
      <c r="P19" s="17">
        <v>0</v>
      </c>
      <c r="Q19" s="30">
        <v>0</v>
      </c>
      <c r="R19" s="16">
        <v>1383045</v>
      </c>
      <c r="S19" s="27">
        <v>383559.35653115995</v>
      </c>
      <c r="T19" s="17">
        <f>C19+E19+G19+I19+K19+M19+O19+P19+Q19+R19</f>
        <v>10032016</v>
      </c>
      <c r="U19" s="27">
        <f>D19+F19+H19+J19+L19+N19+S19</f>
        <v>2596451.133264381</v>
      </c>
    </row>
    <row r="20" spans="2:21" ht="18">
      <c r="B20" s="25" t="s">
        <v>16</v>
      </c>
      <c r="C20" s="15">
        <v>1032388</v>
      </c>
      <c r="D20" s="22">
        <v>164683.52146072</v>
      </c>
      <c r="E20" s="15">
        <v>38231</v>
      </c>
      <c r="F20" s="22">
        <v>26302.521594</v>
      </c>
      <c r="G20" s="15">
        <v>934</v>
      </c>
      <c r="H20" s="22">
        <v>143.184244</v>
      </c>
      <c r="I20" s="15">
        <v>20589</v>
      </c>
      <c r="J20" s="22">
        <v>8986.667987</v>
      </c>
      <c r="K20" s="16">
        <v>421522</v>
      </c>
      <c r="L20" s="28">
        <v>231760.320439</v>
      </c>
      <c r="M20" s="16">
        <v>487081</v>
      </c>
      <c r="N20" s="28">
        <v>232995.531172</v>
      </c>
      <c r="O20" s="31">
        <v>31</v>
      </c>
      <c r="P20" s="16">
        <v>2</v>
      </c>
      <c r="Q20" s="31">
        <v>9</v>
      </c>
      <c r="R20" s="16">
        <v>80138</v>
      </c>
      <c r="S20" s="28">
        <v>20056.58656018</v>
      </c>
      <c r="T20" s="36">
        <f>C20+E20+G20+I20+K20+M20+O20+P20+Q20+R20</f>
        <v>2080925</v>
      </c>
      <c r="U20" s="28">
        <f>D20+F20+H20+J20+L20+N20+S20</f>
        <v>684928.3334569</v>
      </c>
    </row>
    <row r="21" spans="2:21" ht="18">
      <c r="B21" s="25" t="s">
        <v>17</v>
      </c>
      <c r="C21" s="15">
        <v>364707</v>
      </c>
      <c r="D21" s="22">
        <v>72166.53391729001</v>
      </c>
      <c r="E21" s="15">
        <v>34740</v>
      </c>
      <c r="F21" s="22">
        <v>22945.350865</v>
      </c>
      <c r="G21" s="15">
        <v>103</v>
      </c>
      <c r="H21" s="22">
        <v>15.1464</v>
      </c>
      <c r="I21" s="15">
        <v>5912</v>
      </c>
      <c r="J21" s="22">
        <v>2314.206835</v>
      </c>
      <c r="K21" s="16">
        <v>255456</v>
      </c>
      <c r="L21" s="28">
        <v>149709.510939</v>
      </c>
      <c r="M21" s="16">
        <v>308053</v>
      </c>
      <c r="N21" s="28">
        <v>162833.932439</v>
      </c>
      <c r="O21" s="31">
        <v>51</v>
      </c>
      <c r="P21" s="16">
        <v>1</v>
      </c>
      <c r="Q21" s="31">
        <v>13</v>
      </c>
      <c r="R21" s="16">
        <v>34052</v>
      </c>
      <c r="S21" s="28">
        <v>8584.603237009998</v>
      </c>
      <c r="T21" s="36">
        <f>C21+E21+G21+I21+K21+M21+O21+P21+Q21+R21</f>
        <v>1003088</v>
      </c>
      <c r="U21" s="28">
        <f>D21+F21+H21+J21+L21+N21+S21</f>
        <v>418569.2846323</v>
      </c>
    </row>
    <row r="22" spans="2:21" ht="18">
      <c r="B22" s="26" t="s">
        <v>18</v>
      </c>
      <c r="C22" s="15">
        <v>194852</v>
      </c>
      <c r="D22" s="23">
        <v>29715.876231950002</v>
      </c>
      <c r="E22" s="15">
        <v>21460</v>
      </c>
      <c r="F22" s="23">
        <v>13034.754659</v>
      </c>
      <c r="G22" s="15">
        <v>77</v>
      </c>
      <c r="H22" s="23">
        <v>9.387</v>
      </c>
      <c r="I22" s="15">
        <v>3119</v>
      </c>
      <c r="J22" s="23">
        <v>1134.60496</v>
      </c>
      <c r="K22" s="16">
        <v>103847</v>
      </c>
      <c r="L22" s="29">
        <v>59788.169669</v>
      </c>
      <c r="M22" s="16">
        <v>117067</v>
      </c>
      <c r="N22" s="29">
        <v>63218.187355</v>
      </c>
      <c r="O22" s="32">
        <v>13</v>
      </c>
      <c r="P22" s="16">
        <v>0</v>
      </c>
      <c r="Q22" s="31">
        <v>0</v>
      </c>
      <c r="R22" s="16">
        <v>11667</v>
      </c>
      <c r="S22" s="28">
        <v>3316.5067280999997</v>
      </c>
      <c r="T22" s="20">
        <f>C22+E22+G22+I22+K22+M22+O22+P22+Q22+R22</f>
        <v>452102</v>
      </c>
      <c r="U22" s="28">
        <f>D22+F22+H22+J22+L22+N22+S22</f>
        <v>170217.48660305003</v>
      </c>
    </row>
    <row r="23" spans="2:21" ht="18">
      <c r="B23" s="18" t="s">
        <v>0</v>
      </c>
      <c r="C23" s="33">
        <f aca="true" t="shared" si="1" ref="C23:U23">SUM(C19:C22)</f>
        <v>7596958</v>
      </c>
      <c r="D23" s="19">
        <f t="shared" si="1"/>
        <v>1330929.9640241805</v>
      </c>
      <c r="E23" s="33">
        <f t="shared" si="1"/>
        <v>162835</v>
      </c>
      <c r="F23" s="19">
        <f t="shared" si="1"/>
        <v>131495.17826800002</v>
      </c>
      <c r="G23" s="33">
        <f t="shared" si="1"/>
        <v>8686</v>
      </c>
      <c r="H23" s="19">
        <f t="shared" si="1"/>
        <v>1240.815038</v>
      </c>
      <c r="I23" s="33">
        <f t="shared" si="1"/>
        <v>88913</v>
      </c>
      <c r="J23" s="19">
        <f t="shared" si="1"/>
        <v>42257.342808999994</v>
      </c>
      <c r="K23" s="33">
        <f t="shared" si="1"/>
        <v>1968413</v>
      </c>
      <c r="L23" s="19">
        <f t="shared" si="1"/>
        <v>1034327.0056479999</v>
      </c>
      <c r="M23" s="33">
        <f t="shared" si="1"/>
        <v>2233304</v>
      </c>
      <c r="N23" s="34">
        <f t="shared" si="1"/>
        <v>914398.8791129999</v>
      </c>
      <c r="O23" s="19">
        <f t="shared" si="1"/>
        <v>95</v>
      </c>
      <c r="P23" s="33">
        <f t="shared" si="1"/>
        <v>3</v>
      </c>
      <c r="Q23" s="35">
        <f t="shared" si="1"/>
        <v>22</v>
      </c>
      <c r="R23" s="19">
        <f t="shared" si="1"/>
        <v>1508902</v>
      </c>
      <c r="S23" s="34">
        <f t="shared" si="1"/>
        <v>415517.05305645</v>
      </c>
      <c r="T23" s="19">
        <f t="shared" si="1"/>
        <v>13568131</v>
      </c>
      <c r="U23" s="34">
        <f t="shared" si="1"/>
        <v>3870166.237956631</v>
      </c>
    </row>
    <row r="25" spans="2:21" ht="18">
      <c r="B25" s="44" t="s">
        <v>19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2:21" ht="36" customHeight="1">
      <c r="B26" s="4"/>
      <c r="C26" s="45" t="s">
        <v>1</v>
      </c>
      <c r="D26" s="46"/>
      <c r="E26" s="47" t="s">
        <v>2</v>
      </c>
      <c r="F26" s="48"/>
      <c r="G26" s="47" t="s">
        <v>6</v>
      </c>
      <c r="H26" s="48"/>
      <c r="I26" s="47" t="s">
        <v>64</v>
      </c>
      <c r="J26" s="48"/>
      <c r="K26" s="47" t="s">
        <v>65</v>
      </c>
      <c r="L26" s="48"/>
      <c r="M26" s="47" t="s">
        <v>66</v>
      </c>
      <c r="N26" s="48"/>
      <c r="O26" s="43" t="s">
        <v>67</v>
      </c>
      <c r="P26" s="43" t="s">
        <v>68</v>
      </c>
      <c r="Q26" s="13" t="s">
        <v>3</v>
      </c>
      <c r="R26" s="49" t="s">
        <v>7</v>
      </c>
      <c r="S26" s="49"/>
      <c r="T26" s="47" t="s">
        <v>0</v>
      </c>
      <c r="U26" s="48"/>
    </row>
    <row r="27" spans="2:21" ht="18">
      <c r="B27" s="38" t="s">
        <v>53</v>
      </c>
      <c r="C27" s="9" t="s">
        <v>4</v>
      </c>
      <c r="D27" s="8" t="s">
        <v>5</v>
      </c>
      <c r="E27" s="9" t="s">
        <v>4</v>
      </c>
      <c r="F27" s="8" t="s">
        <v>5</v>
      </c>
      <c r="G27" s="9" t="s">
        <v>4</v>
      </c>
      <c r="H27" s="8" t="s">
        <v>5</v>
      </c>
      <c r="I27" s="9" t="s">
        <v>4</v>
      </c>
      <c r="J27" s="6" t="s">
        <v>5</v>
      </c>
      <c r="K27" s="9" t="s">
        <v>4</v>
      </c>
      <c r="L27" s="9" t="s">
        <v>5</v>
      </c>
      <c r="M27" s="9" t="s">
        <v>4</v>
      </c>
      <c r="N27" s="8" t="s">
        <v>5</v>
      </c>
      <c r="O27" s="9" t="s">
        <v>4</v>
      </c>
      <c r="P27" s="9" t="s">
        <v>4</v>
      </c>
      <c r="Q27" s="39" t="s">
        <v>4</v>
      </c>
      <c r="R27" s="9" t="s">
        <v>4</v>
      </c>
      <c r="S27" s="6" t="s">
        <v>5</v>
      </c>
      <c r="T27" s="10" t="s">
        <v>4</v>
      </c>
      <c r="U27" s="42" t="s">
        <v>5</v>
      </c>
    </row>
    <row r="28" spans="2:21" ht="18">
      <c r="B28" s="25" t="s">
        <v>20</v>
      </c>
      <c r="C28" s="15">
        <v>116</v>
      </c>
      <c r="D28" s="22">
        <v>10.826735</v>
      </c>
      <c r="E28" s="15">
        <v>0</v>
      </c>
      <c r="F28" s="22">
        <v>0</v>
      </c>
      <c r="G28" s="15">
        <v>0</v>
      </c>
      <c r="H28" s="22">
        <v>0</v>
      </c>
      <c r="I28" s="15">
        <v>1</v>
      </c>
      <c r="J28" s="21">
        <v>0.1482</v>
      </c>
      <c r="K28" s="16">
        <v>116</v>
      </c>
      <c r="L28" s="28">
        <v>31.053574</v>
      </c>
      <c r="M28" s="16">
        <v>0</v>
      </c>
      <c r="N28" s="28">
        <v>0</v>
      </c>
      <c r="O28" s="31">
        <v>0</v>
      </c>
      <c r="P28" s="16">
        <v>0</v>
      </c>
      <c r="Q28" s="31">
        <v>0</v>
      </c>
      <c r="R28" s="16">
        <v>21</v>
      </c>
      <c r="S28" s="27">
        <v>7.423</v>
      </c>
      <c r="T28" s="37">
        <f>C28+E28+G28+I28+K28+M28+O28+P28+Q28+R28</f>
        <v>254</v>
      </c>
      <c r="U28" s="28">
        <f>D28+F28+H28+J28+L28+N28+S28</f>
        <v>49.451509</v>
      </c>
    </row>
    <row r="29" spans="2:21" ht="18">
      <c r="B29" s="25" t="s">
        <v>21</v>
      </c>
      <c r="C29" s="15">
        <v>1506361</v>
      </c>
      <c r="D29" s="22">
        <v>335731.29680131</v>
      </c>
      <c r="E29" s="15">
        <v>73103</v>
      </c>
      <c r="F29" s="22">
        <v>47094.643532</v>
      </c>
      <c r="G29" s="15">
        <v>113</v>
      </c>
      <c r="H29" s="22">
        <v>15.496</v>
      </c>
      <c r="I29" s="15">
        <v>12159</v>
      </c>
      <c r="J29" s="22">
        <v>5932.018064</v>
      </c>
      <c r="K29" s="16">
        <v>685984</v>
      </c>
      <c r="L29" s="28">
        <v>356073.034116</v>
      </c>
      <c r="M29" s="16">
        <v>948772</v>
      </c>
      <c r="N29" s="28">
        <v>362982.436162</v>
      </c>
      <c r="O29" s="31">
        <v>28</v>
      </c>
      <c r="P29" s="16">
        <v>0</v>
      </c>
      <c r="Q29" s="31">
        <v>0</v>
      </c>
      <c r="R29" s="16">
        <v>246190</v>
      </c>
      <c r="S29" s="28">
        <v>75643.844502</v>
      </c>
      <c r="T29" s="20">
        <f aca="true" t="shared" si="2" ref="T29:T60">C29+E29+G29+I29+K29+M29+O29+P29+Q29+R29</f>
        <v>3472710</v>
      </c>
      <c r="U29" s="28">
        <f aca="true" t="shared" si="3" ref="U29:U60">D29+F29+H29+J29+L29+N29+S29</f>
        <v>1183472.76917731</v>
      </c>
    </row>
    <row r="30" spans="2:21" ht="18">
      <c r="B30" s="25" t="s">
        <v>22</v>
      </c>
      <c r="C30" s="15">
        <v>3660</v>
      </c>
      <c r="D30" s="22">
        <v>1272.77480094</v>
      </c>
      <c r="E30" s="15">
        <v>304</v>
      </c>
      <c r="F30" s="22">
        <v>195.26331</v>
      </c>
      <c r="G30" s="15">
        <v>0</v>
      </c>
      <c r="H30" s="22">
        <v>0</v>
      </c>
      <c r="I30" s="15">
        <v>433</v>
      </c>
      <c r="J30" s="22">
        <v>75.074582</v>
      </c>
      <c r="K30" s="16">
        <v>6568</v>
      </c>
      <c r="L30" s="28">
        <v>4007.098812</v>
      </c>
      <c r="M30" s="16">
        <v>4080</v>
      </c>
      <c r="N30" s="28">
        <v>2490.744551</v>
      </c>
      <c r="O30" s="31">
        <v>0</v>
      </c>
      <c r="P30" s="16">
        <v>0</v>
      </c>
      <c r="Q30" s="31">
        <v>0</v>
      </c>
      <c r="R30" s="16">
        <v>810</v>
      </c>
      <c r="S30" s="28">
        <v>238.246047</v>
      </c>
      <c r="T30" s="20">
        <f t="shared" si="2"/>
        <v>15855</v>
      </c>
      <c r="U30" s="28">
        <f t="shared" si="3"/>
        <v>8279.20210294</v>
      </c>
    </row>
    <row r="31" spans="2:21" ht="18">
      <c r="B31" s="25" t="s">
        <v>23</v>
      </c>
      <c r="C31" s="15">
        <v>2377</v>
      </c>
      <c r="D31" s="22">
        <v>347.03315090999996</v>
      </c>
      <c r="E31" s="15">
        <v>159</v>
      </c>
      <c r="F31" s="22">
        <v>106.03731</v>
      </c>
      <c r="G31" s="15">
        <v>0</v>
      </c>
      <c r="H31" s="22">
        <v>0</v>
      </c>
      <c r="I31" s="15">
        <v>148</v>
      </c>
      <c r="J31" s="22">
        <v>89.805254</v>
      </c>
      <c r="K31" s="16">
        <v>4007</v>
      </c>
      <c r="L31" s="28">
        <v>2419.024673</v>
      </c>
      <c r="M31" s="16">
        <v>1585</v>
      </c>
      <c r="N31" s="28">
        <v>856.986929</v>
      </c>
      <c r="O31" s="31">
        <v>0</v>
      </c>
      <c r="P31" s="16">
        <v>0</v>
      </c>
      <c r="Q31" s="31">
        <v>0</v>
      </c>
      <c r="R31" s="16">
        <v>530</v>
      </c>
      <c r="S31" s="28">
        <v>155.71189</v>
      </c>
      <c r="T31" s="20">
        <f t="shared" si="2"/>
        <v>8806</v>
      </c>
      <c r="U31" s="28">
        <f t="shared" si="3"/>
        <v>3974.5992069100002</v>
      </c>
    </row>
    <row r="32" spans="2:21" ht="18">
      <c r="B32" s="25" t="s">
        <v>24</v>
      </c>
      <c r="C32" s="15">
        <v>268726</v>
      </c>
      <c r="D32" s="22">
        <v>53807.75122204</v>
      </c>
      <c r="E32" s="15">
        <v>2385</v>
      </c>
      <c r="F32" s="22">
        <v>1434.686687</v>
      </c>
      <c r="G32" s="15">
        <v>3811</v>
      </c>
      <c r="H32" s="22">
        <v>507.852501</v>
      </c>
      <c r="I32" s="15">
        <v>7207</v>
      </c>
      <c r="J32" s="22">
        <v>2944.249454</v>
      </c>
      <c r="K32" s="16">
        <v>62732</v>
      </c>
      <c r="L32" s="28">
        <v>35309.234526</v>
      </c>
      <c r="M32" s="16">
        <v>59516</v>
      </c>
      <c r="N32" s="28">
        <v>20220.896548</v>
      </c>
      <c r="O32" s="31">
        <v>0</v>
      </c>
      <c r="P32" s="16">
        <v>0</v>
      </c>
      <c r="Q32" s="31">
        <v>0</v>
      </c>
      <c r="R32" s="16">
        <v>78538</v>
      </c>
      <c r="S32" s="28">
        <v>20188.11907685</v>
      </c>
      <c r="T32" s="20">
        <f t="shared" si="2"/>
        <v>482915</v>
      </c>
      <c r="U32" s="28">
        <f t="shared" si="3"/>
        <v>134412.79001489</v>
      </c>
    </row>
    <row r="33" spans="2:21" ht="18">
      <c r="B33" s="25" t="s">
        <v>25</v>
      </c>
      <c r="C33" s="15">
        <v>2084510</v>
      </c>
      <c r="D33" s="22">
        <v>309426.00611158</v>
      </c>
      <c r="E33" s="15">
        <v>2973</v>
      </c>
      <c r="F33" s="22">
        <v>31632.828891</v>
      </c>
      <c r="G33" s="15">
        <v>790</v>
      </c>
      <c r="H33" s="22">
        <v>125.7104</v>
      </c>
      <c r="I33" s="15">
        <v>9972</v>
      </c>
      <c r="J33" s="22">
        <v>5793.832244</v>
      </c>
      <c r="K33" s="16">
        <v>180628</v>
      </c>
      <c r="L33" s="28">
        <v>74815.758309</v>
      </c>
      <c r="M33" s="16">
        <v>143346</v>
      </c>
      <c r="N33" s="28">
        <v>44528.823595</v>
      </c>
      <c r="O33" s="31">
        <v>0</v>
      </c>
      <c r="P33" s="16">
        <v>0</v>
      </c>
      <c r="Q33" s="31">
        <v>0</v>
      </c>
      <c r="R33" s="16">
        <v>375879</v>
      </c>
      <c r="S33" s="40">
        <v>106957.715073</v>
      </c>
      <c r="T33" s="20">
        <f t="shared" si="2"/>
        <v>2798098</v>
      </c>
      <c r="U33" s="28">
        <f t="shared" si="3"/>
        <v>573280.67462358</v>
      </c>
    </row>
    <row r="34" spans="2:21" ht="18">
      <c r="B34" s="25" t="s">
        <v>26</v>
      </c>
      <c r="C34" s="15">
        <v>119084</v>
      </c>
      <c r="D34" s="22">
        <v>36103.73643341</v>
      </c>
      <c r="E34" s="15">
        <v>9414</v>
      </c>
      <c r="F34" s="22">
        <v>4989.103556</v>
      </c>
      <c r="G34" s="15">
        <v>979</v>
      </c>
      <c r="H34" s="22">
        <v>126.6208</v>
      </c>
      <c r="I34" s="15">
        <v>6805</v>
      </c>
      <c r="J34" s="22">
        <v>3050.509511</v>
      </c>
      <c r="K34" s="16">
        <v>56355</v>
      </c>
      <c r="L34" s="28">
        <v>31680.698238</v>
      </c>
      <c r="M34" s="16">
        <v>54031</v>
      </c>
      <c r="N34" s="28">
        <v>22442.869407</v>
      </c>
      <c r="O34" s="31">
        <v>0</v>
      </c>
      <c r="P34" s="16">
        <v>0</v>
      </c>
      <c r="Q34" s="31">
        <v>0</v>
      </c>
      <c r="R34" s="16">
        <v>51183</v>
      </c>
      <c r="S34" s="40">
        <v>13607.3146852</v>
      </c>
      <c r="T34" s="20">
        <f t="shared" si="2"/>
        <v>297851</v>
      </c>
      <c r="U34" s="28">
        <f t="shared" si="3"/>
        <v>112000.85263061001</v>
      </c>
    </row>
    <row r="35" spans="2:21" ht="18">
      <c r="B35" s="25" t="s">
        <v>27</v>
      </c>
      <c r="C35" s="15">
        <v>196330</v>
      </c>
      <c r="D35" s="22">
        <v>28978.54528717</v>
      </c>
      <c r="E35" s="15">
        <v>7258</v>
      </c>
      <c r="F35" s="22">
        <v>3272.580877</v>
      </c>
      <c r="G35" s="15">
        <v>31</v>
      </c>
      <c r="H35" s="22">
        <v>4.439</v>
      </c>
      <c r="I35" s="15">
        <v>5056</v>
      </c>
      <c r="J35" s="22">
        <v>4319.626111</v>
      </c>
      <c r="K35" s="16">
        <v>59325</v>
      </c>
      <c r="L35" s="28">
        <v>21654.582269</v>
      </c>
      <c r="M35" s="16">
        <v>57522</v>
      </c>
      <c r="N35" s="28">
        <v>25841.867262</v>
      </c>
      <c r="O35" s="31">
        <v>49</v>
      </c>
      <c r="P35" s="16">
        <v>3</v>
      </c>
      <c r="Q35" s="31">
        <v>22</v>
      </c>
      <c r="R35" s="16">
        <v>22169</v>
      </c>
      <c r="S35" s="40">
        <v>5914.283297</v>
      </c>
      <c r="T35" s="20">
        <f t="shared" si="2"/>
        <v>347765</v>
      </c>
      <c r="U35" s="28">
        <f t="shared" si="3"/>
        <v>89985.92410317001</v>
      </c>
    </row>
    <row r="36" spans="2:21" ht="18">
      <c r="B36" s="25" t="s">
        <v>28</v>
      </c>
      <c r="C36" s="15">
        <v>76315</v>
      </c>
      <c r="D36" s="22">
        <v>23220.644852819994</v>
      </c>
      <c r="E36" s="15">
        <v>2805</v>
      </c>
      <c r="F36" s="22">
        <v>1683.324675</v>
      </c>
      <c r="G36" s="15">
        <v>11</v>
      </c>
      <c r="H36" s="22">
        <v>1.922</v>
      </c>
      <c r="I36" s="15">
        <v>2609</v>
      </c>
      <c r="J36" s="22">
        <v>1348.831973</v>
      </c>
      <c r="K36" s="16">
        <v>41599</v>
      </c>
      <c r="L36" s="28">
        <v>22233.011955</v>
      </c>
      <c r="M36" s="16">
        <v>51069</v>
      </c>
      <c r="N36" s="28">
        <v>20994.59987</v>
      </c>
      <c r="O36" s="31">
        <v>0</v>
      </c>
      <c r="P36" s="16">
        <v>0</v>
      </c>
      <c r="Q36" s="31">
        <v>0</v>
      </c>
      <c r="R36" s="16">
        <v>23527</v>
      </c>
      <c r="S36" s="40">
        <v>6485.605618</v>
      </c>
      <c r="T36" s="20">
        <f t="shared" si="2"/>
        <v>197935</v>
      </c>
      <c r="U36" s="28">
        <f t="shared" si="3"/>
        <v>75967.94094382</v>
      </c>
    </row>
    <row r="37" spans="2:21" ht="18">
      <c r="B37" s="25" t="s">
        <v>29</v>
      </c>
      <c r="C37" s="15">
        <v>43624</v>
      </c>
      <c r="D37" s="22">
        <v>4055.0827282099995</v>
      </c>
      <c r="E37" s="15">
        <v>1165</v>
      </c>
      <c r="F37" s="22">
        <v>1100.532531</v>
      </c>
      <c r="G37" s="15">
        <v>0</v>
      </c>
      <c r="H37" s="22">
        <v>0</v>
      </c>
      <c r="I37" s="15">
        <v>1469</v>
      </c>
      <c r="J37" s="22">
        <v>657.637566</v>
      </c>
      <c r="K37" s="16">
        <v>10832</v>
      </c>
      <c r="L37" s="28">
        <v>10182.254384</v>
      </c>
      <c r="M37" s="16">
        <v>7202</v>
      </c>
      <c r="N37" s="28">
        <v>6845.866952</v>
      </c>
      <c r="O37" s="31">
        <v>0</v>
      </c>
      <c r="P37" s="16">
        <v>0</v>
      </c>
      <c r="Q37" s="31">
        <v>0</v>
      </c>
      <c r="R37" s="16">
        <v>8021</v>
      </c>
      <c r="S37" s="40">
        <v>2474.282825</v>
      </c>
      <c r="T37" s="20">
        <f t="shared" si="2"/>
        <v>72313</v>
      </c>
      <c r="U37" s="28">
        <f t="shared" si="3"/>
        <v>25315.656986209997</v>
      </c>
    </row>
    <row r="38" spans="2:21" ht="18">
      <c r="B38" s="25" t="s">
        <v>30</v>
      </c>
      <c r="C38" s="15">
        <v>69652</v>
      </c>
      <c r="D38" s="22">
        <v>8418.188843400001</v>
      </c>
      <c r="E38" s="15">
        <v>1274</v>
      </c>
      <c r="F38" s="22">
        <v>706.306124</v>
      </c>
      <c r="G38" s="15">
        <v>109</v>
      </c>
      <c r="H38" s="22">
        <v>12.637</v>
      </c>
      <c r="I38" s="15">
        <v>328</v>
      </c>
      <c r="J38" s="22">
        <v>162.90148</v>
      </c>
      <c r="K38" s="16">
        <v>13981</v>
      </c>
      <c r="L38" s="28">
        <v>7573.295868</v>
      </c>
      <c r="M38" s="16">
        <v>16073</v>
      </c>
      <c r="N38" s="28">
        <v>7013.584556</v>
      </c>
      <c r="O38" s="31">
        <v>2</v>
      </c>
      <c r="P38" s="16">
        <v>0</v>
      </c>
      <c r="Q38" s="31">
        <v>0</v>
      </c>
      <c r="R38" s="16">
        <v>12060</v>
      </c>
      <c r="S38" s="40">
        <v>3506.34982613</v>
      </c>
      <c r="T38" s="20">
        <f t="shared" si="2"/>
        <v>113479</v>
      </c>
      <c r="U38" s="28">
        <f t="shared" si="3"/>
        <v>27393.26369753</v>
      </c>
    </row>
    <row r="39" spans="2:21" ht="18">
      <c r="B39" s="25" t="s">
        <v>31</v>
      </c>
      <c r="C39" s="15">
        <v>105380</v>
      </c>
      <c r="D39" s="22">
        <v>24055.37437059001</v>
      </c>
      <c r="E39" s="15">
        <v>2148</v>
      </c>
      <c r="F39" s="22">
        <v>1440.481867</v>
      </c>
      <c r="G39" s="15">
        <v>27</v>
      </c>
      <c r="H39" s="22">
        <v>5.3255</v>
      </c>
      <c r="I39" s="15">
        <v>1775</v>
      </c>
      <c r="J39" s="22">
        <v>661.931336</v>
      </c>
      <c r="K39" s="16">
        <v>29399</v>
      </c>
      <c r="L39" s="28">
        <v>18506.169611</v>
      </c>
      <c r="M39" s="16">
        <v>48053</v>
      </c>
      <c r="N39" s="28">
        <v>19808.905141</v>
      </c>
      <c r="O39" s="31">
        <v>0</v>
      </c>
      <c r="P39" s="16">
        <v>0</v>
      </c>
      <c r="Q39" s="31">
        <v>0</v>
      </c>
      <c r="R39" s="16">
        <v>20359</v>
      </c>
      <c r="S39" s="40">
        <v>5070.6738448099995</v>
      </c>
      <c r="T39" s="20">
        <f t="shared" si="2"/>
        <v>207141</v>
      </c>
      <c r="U39" s="28">
        <f t="shared" si="3"/>
        <v>69548.8616704</v>
      </c>
    </row>
    <row r="40" spans="2:21" ht="18">
      <c r="B40" s="25" t="s">
        <v>32</v>
      </c>
      <c r="C40" s="15">
        <v>83770</v>
      </c>
      <c r="D40" s="22">
        <v>21646.08582232001</v>
      </c>
      <c r="E40" s="15">
        <v>2705</v>
      </c>
      <c r="F40" s="22">
        <v>2037.965183</v>
      </c>
      <c r="G40" s="15">
        <v>489</v>
      </c>
      <c r="H40" s="22">
        <v>82.795239</v>
      </c>
      <c r="I40" s="15">
        <v>1900</v>
      </c>
      <c r="J40" s="22">
        <v>1000.85952</v>
      </c>
      <c r="K40" s="16">
        <v>45240</v>
      </c>
      <c r="L40" s="28">
        <v>28002.316011</v>
      </c>
      <c r="M40" s="16">
        <v>49945</v>
      </c>
      <c r="N40" s="28">
        <v>25848.367672</v>
      </c>
      <c r="O40" s="31">
        <v>0</v>
      </c>
      <c r="P40" s="16">
        <v>0</v>
      </c>
      <c r="Q40" s="31">
        <v>0</v>
      </c>
      <c r="R40" s="16">
        <v>21046</v>
      </c>
      <c r="S40" s="40">
        <v>5324.91886</v>
      </c>
      <c r="T40" s="20">
        <f t="shared" si="2"/>
        <v>205095</v>
      </c>
      <c r="U40" s="28">
        <f t="shared" si="3"/>
        <v>83943.30830732003</v>
      </c>
    </row>
    <row r="41" spans="2:21" ht="18">
      <c r="B41" s="25" t="s">
        <v>33</v>
      </c>
      <c r="C41" s="15">
        <v>9034</v>
      </c>
      <c r="D41" s="22">
        <v>3717.44216272</v>
      </c>
      <c r="E41" s="15">
        <v>5462</v>
      </c>
      <c r="F41" s="22">
        <v>3491.389985</v>
      </c>
      <c r="G41" s="15">
        <v>0</v>
      </c>
      <c r="H41" s="22">
        <v>0</v>
      </c>
      <c r="I41" s="15">
        <v>501</v>
      </c>
      <c r="J41" s="22">
        <v>155.431</v>
      </c>
      <c r="K41" s="16">
        <v>30557</v>
      </c>
      <c r="L41" s="28">
        <v>22663.927</v>
      </c>
      <c r="M41" s="16">
        <v>26163</v>
      </c>
      <c r="N41" s="28">
        <v>16358.621694</v>
      </c>
      <c r="O41" s="31">
        <v>0</v>
      </c>
      <c r="P41" s="16">
        <v>0</v>
      </c>
      <c r="Q41" s="31">
        <v>0</v>
      </c>
      <c r="R41" s="16">
        <v>1654</v>
      </c>
      <c r="S41" s="40">
        <v>603.8051</v>
      </c>
      <c r="T41" s="20">
        <f t="shared" si="2"/>
        <v>73371</v>
      </c>
      <c r="U41" s="28">
        <f t="shared" si="3"/>
        <v>46990.61694172</v>
      </c>
    </row>
    <row r="42" spans="2:21" ht="18">
      <c r="B42" s="25" t="s">
        <v>34</v>
      </c>
      <c r="C42" s="15">
        <v>57845</v>
      </c>
      <c r="D42" s="22">
        <v>18235.172442310002</v>
      </c>
      <c r="E42" s="15">
        <v>3276</v>
      </c>
      <c r="F42" s="22">
        <v>2968.958283</v>
      </c>
      <c r="G42" s="15">
        <v>677</v>
      </c>
      <c r="H42" s="22">
        <v>106.441877</v>
      </c>
      <c r="I42" s="15">
        <v>3921</v>
      </c>
      <c r="J42" s="22">
        <v>1901.700132</v>
      </c>
      <c r="K42" s="16">
        <v>47468</v>
      </c>
      <c r="L42" s="28">
        <v>34450.78797</v>
      </c>
      <c r="M42" s="16">
        <v>46080</v>
      </c>
      <c r="N42" s="28">
        <v>24615.618872</v>
      </c>
      <c r="O42" s="31">
        <v>0</v>
      </c>
      <c r="P42" s="16">
        <v>0</v>
      </c>
      <c r="Q42" s="31">
        <v>0</v>
      </c>
      <c r="R42" s="16">
        <v>33929</v>
      </c>
      <c r="S42" s="40">
        <v>8811.80509295</v>
      </c>
      <c r="T42" s="20">
        <f t="shared" si="2"/>
        <v>193196</v>
      </c>
      <c r="U42" s="28">
        <f t="shared" si="3"/>
        <v>91090.48466926001</v>
      </c>
    </row>
    <row r="43" spans="2:21" ht="18">
      <c r="B43" s="25" t="s">
        <v>35</v>
      </c>
      <c r="C43" s="15">
        <v>782419</v>
      </c>
      <c r="D43" s="22">
        <v>85223.32780923999</v>
      </c>
      <c r="E43" s="15">
        <v>4012</v>
      </c>
      <c r="F43" s="22">
        <v>2261.038368</v>
      </c>
      <c r="G43" s="15">
        <v>31</v>
      </c>
      <c r="H43" s="22">
        <v>6.397</v>
      </c>
      <c r="I43" s="15">
        <v>2608</v>
      </c>
      <c r="J43" s="22">
        <v>1337.773539</v>
      </c>
      <c r="K43" s="16">
        <v>114229</v>
      </c>
      <c r="L43" s="28">
        <v>43028.375852</v>
      </c>
      <c r="M43" s="16">
        <v>107347</v>
      </c>
      <c r="N43" s="28">
        <v>43838.419455</v>
      </c>
      <c r="O43" s="31">
        <v>0</v>
      </c>
      <c r="P43" s="16">
        <v>0</v>
      </c>
      <c r="Q43" s="31">
        <v>0</v>
      </c>
      <c r="R43" s="16">
        <v>69351</v>
      </c>
      <c r="S43" s="40">
        <v>17218.45152976</v>
      </c>
      <c r="T43" s="20">
        <f t="shared" si="2"/>
        <v>1079997</v>
      </c>
      <c r="U43" s="28">
        <f t="shared" si="3"/>
        <v>192913.78355299996</v>
      </c>
    </row>
    <row r="44" spans="2:21" ht="18">
      <c r="B44" s="25" t="s">
        <v>36</v>
      </c>
      <c r="C44" s="15">
        <v>1658</v>
      </c>
      <c r="D44" s="22">
        <v>132.399999</v>
      </c>
      <c r="E44" s="15">
        <v>39</v>
      </c>
      <c r="F44" s="22">
        <v>38.737122</v>
      </c>
      <c r="G44" s="15">
        <v>0</v>
      </c>
      <c r="H44" s="22">
        <v>0</v>
      </c>
      <c r="I44" s="15">
        <v>0</v>
      </c>
      <c r="J44" s="22">
        <v>0</v>
      </c>
      <c r="K44" s="16">
        <v>521</v>
      </c>
      <c r="L44" s="28">
        <v>306.982133</v>
      </c>
      <c r="M44" s="16">
        <v>235</v>
      </c>
      <c r="N44" s="28">
        <v>178.202221</v>
      </c>
      <c r="O44" s="31">
        <v>0</v>
      </c>
      <c r="P44" s="16">
        <v>0</v>
      </c>
      <c r="Q44" s="31">
        <v>0</v>
      </c>
      <c r="R44" s="16">
        <v>2</v>
      </c>
      <c r="S44" s="40">
        <v>1.05</v>
      </c>
      <c r="T44" s="20">
        <f t="shared" si="2"/>
        <v>2455</v>
      </c>
      <c r="U44" s="28">
        <f t="shared" si="3"/>
        <v>657.3714749999999</v>
      </c>
    </row>
    <row r="45" spans="2:21" ht="18">
      <c r="B45" s="25" t="s">
        <v>37</v>
      </c>
      <c r="C45" s="15">
        <v>1494</v>
      </c>
      <c r="D45" s="22">
        <v>721.8984979100001</v>
      </c>
      <c r="E45" s="15">
        <v>883</v>
      </c>
      <c r="F45" s="22">
        <v>402.560395</v>
      </c>
      <c r="G45" s="15">
        <v>0</v>
      </c>
      <c r="H45" s="22">
        <v>0</v>
      </c>
      <c r="I45" s="15">
        <v>339</v>
      </c>
      <c r="J45" s="22">
        <v>142.550088</v>
      </c>
      <c r="K45" s="16">
        <v>3809</v>
      </c>
      <c r="L45" s="28">
        <v>2302.905357</v>
      </c>
      <c r="M45" s="16">
        <v>2606</v>
      </c>
      <c r="N45" s="28">
        <v>1596.642601</v>
      </c>
      <c r="O45" s="31">
        <v>0</v>
      </c>
      <c r="P45" s="16">
        <v>0</v>
      </c>
      <c r="Q45" s="31">
        <v>0</v>
      </c>
      <c r="R45" s="16">
        <v>232</v>
      </c>
      <c r="S45" s="40">
        <v>49.703778</v>
      </c>
      <c r="T45" s="20">
        <f t="shared" si="2"/>
        <v>9363</v>
      </c>
      <c r="U45" s="28">
        <f t="shared" si="3"/>
        <v>5216.26071691</v>
      </c>
    </row>
    <row r="46" spans="2:21" ht="18">
      <c r="B46" s="25" t="s">
        <v>38</v>
      </c>
      <c r="C46" s="15">
        <v>207064</v>
      </c>
      <c r="D46" s="22">
        <v>27261.324301419998</v>
      </c>
      <c r="E46" s="15">
        <v>2981</v>
      </c>
      <c r="F46" s="22">
        <v>1674.743922</v>
      </c>
      <c r="G46" s="15">
        <v>36</v>
      </c>
      <c r="H46" s="22">
        <v>7.5416</v>
      </c>
      <c r="I46" s="15">
        <v>1743</v>
      </c>
      <c r="J46" s="22">
        <v>918.722094</v>
      </c>
      <c r="K46" s="16">
        <v>51901</v>
      </c>
      <c r="L46" s="28">
        <v>26678.03137</v>
      </c>
      <c r="M46" s="16">
        <v>45327</v>
      </c>
      <c r="N46" s="28">
        <v>22521.690732</v>
      </c>
      <c r="O46" s="31">
        <v>0</v>
      </c>
      <c r="P46" s="16">
        <v>0</v>
      </c>
      <c r="Q46" s="31">
        <v>0</v>
      </c>
      <c r="R46" s="16">
        <v>39535</v>
      </c>
      <c r="S46" s="40">
        <v>11268.19911941</v>
      </c>
      <c r="T46" s="20">
        <f t="shared" si="2"/>
        <v>348587</v>
      </c>
      <c r="U46" s="28">
        <f t="shared" si="3"/>
        <v>90330.25313883</v>
      </c>
    </row>
    <row r="47" spans="2:21" ht="18">
      <c r="B47" s="25" t="s">
        <v>39</v>
      </c>
      <c r="C47" s="15">
        <v>7449</v>
      </c>
      <c r="D47" s="22">
        <v>3390.7600934099996</v>
      </c>
      <c r="E47" s="15">
        <v>769</v>
      </c>
      <c r="F47" s="22">
        <v>381.032643</v>
      </c>
      <c r="G47" s="15">
        <v>130</v>
      </c>
      <c r="H47" s="22">
        <v>21.1995</v>
      </c>
      <c r="I47" s="15">
        <v>976</v>
      </c>
      <c r="J47" s="22">
        <v>247.010834</v>
      </c>
      <c r="K47" s="16">
        <v>14523</v>
      </c>
      <c r="L47" s="28">
        <v>8014.312341</v>
      </c>
      <c r="M47" s="16">
        <v>12338</v>
      </c>
      <c r="N47" s="28">
        <v>5258.715839</v>
      </c>
      <c r="O47" s="31">
        <v>0</v>
      </c>
      <c r="P47" s="16">
        <v>0</v>
      </c>
      <c r="Q47" s="31">
        <v>0</v>
      </c>
      <c r="R47" s="16">
        <v>4470</v>
      </c>
      <c r="S47" s="40">
        <v>1094.486865</v>
      </c>
      <c r="T47" s="20">
        <f t="shared" si="2"/>
        <v>40655</v>
      </c>
      <c r="U47" s="28">
        <f t="shared" si="3"/>
        <v>18407.51811541</v>
      </c>
    </row>
    <row r="48" spans="2:21" ht="18">
      <c r="B48" s="25" t="s">
        <v>40</v>
      </c>
      <c r="C48" s="15">
        <v>65597</v>
      </c>
      <c r="D48" s="22">
        <v>22008.92847539</v>
      </c>
      <c r="E48" s="15">
        <v>3571</v>
      </c>
      <c r="F48" s="22">
        <v>3048.378592</v>
      </c>
      <c r="G48" s="15">
        <v>808</v>
      </c>
      <c r="H48" s="22">
        <v>111.17365</v>
      </c>
      <c r="I48" s="15">
        <v>1702</v>
      </c>
      <c r="J48" s="22">
        <v>684.544984</v>
      </c>
      <c r="K48" s="16">
        <v>38309</v>
      </c>
      <c r="L48" s="28">
        <v>25132.616117</v>
      </c>
      <c r="M48" s="16">
        <v>38573</v>
      </c>
      <c r="N48" s="28">
        <v>19652.554516</v>
      </c>
      <c r="O48" s="31">
        <v>0</v>
      </c>
      <c r="P48" s="16">
        <v>0</v>
      </c>
      <c r="Q48" s="31">
        <v>0</v>
      </c>
      <c r="R48" s="16">
        <v>25541</v>
      </c>
      <c r="S48" s="40">
        <v>6307.054032020001</v>
      </c>
      <c r="T48" s="20">
        <f t="shared" si="2"/>
        <v>174101</v>
      </c>
      <c r="U48" s="28">
        <f t="shared" si="3"/>
        <v>76945.25036641</v>
      </c>
    </row>
    <row r="49" spans="2:21" ht="18">
      <c r="B49" s="25" t="s">
        <v>41</v>
      </c>
      <c r="C49" s="15">
        <v>292566</v>
      </c>
      <c r="D49" s="22">
        <v>33483.77750663001</v>
      </c>
      <c r="E49" s="15">
        <v>2037</v>
      </c>
      <c r="F49" s="22">
        <v>1342.004689</v>
      </c>
      <c r="G49" s="15">
        <v>19</v>
      </c>
      <c r="H49" s="22">
        <v>3.52</v>
      </c>
      <c r="I49" s="15">
        <v>1754</v>
      </c>
      <c r="J49" s="22">
        <v>843.619583</v>
      </c>
      <c r="K49" s="16">
        <v>37433</v>
      </c>
      <c r="L49" s="28">
        <v>22425.192027</v>
      </c>
      <c r="M49" s="16">
        <v>38077</v>
      </c>
      <c r="N49" s="28">
        <v>16325.859843</v>
      </c>
      <c r="O49" s="31">
        <v>11</v>
      </c>
      <c r="P49" s="16">
        <v>0</v>
      </c>
      <c r="Q49" s="31">
        <v>0</v>
      </c>
      <c r="R49" s="16">
        <v>49798</v>
      </c>
      <c r="S49" s="40">
        <v>14534.78886458</v>
      </c>
      <c r="T49" s="20">
        <f t="shared" si="2"/>
        <v>421695</v>
      </c>
      <c r="U49" s="28">
        <f t="shared" si="3"/>
        <v>88958.76251321001</v>
      </c>
    </row>
    <row r="50" spans="2:21" ht="18">
      <c r="B50" s="25" t="s">
        <v>42</v>
      </c>
      <c r="C50" s="15">
        <v>115916</v>
      </c>
      <c r="D50" s="22">
        <v>15640.584064210001</v>
      </c>
      <c r="E50" s="15">
        <v>7673</v>
      </c>
      <c r="F50" s="22">
        <v>4529.816582</v>
      </c>
      <c r="G50" s="15">
        <v>0</v>
      </c>
      <c r="H50" s="22">
        <v>0</v>
      </c>
      <c r="I50" s="15">
        <v>1521</v>
      </c>
      <c r="J50" s="22">
        <v>437.99524</v>
      </c>
      <c r="K50" s="16">
        <v>35483</v>
      </c>
      <c r="L50" s="28">
        <v>21528.684583</v>
      </c>
      <c r="M50" s="16">
        <v>32493</v>
      </c>
      <c r="N50" s="28">
        <v>16719.515607</v>
      </c>
      <c r="O50" s="31">
        <v>0</v>
      </c>
      <c r="P50" s="16">
        <v>0</v>
      </c>
      <c r="Q50" s="31">
        <v>0</v>
      </c>
      <c r="R50" s="16">
        <v>20568</v>
      </c>
      <c r="S50" s="40">
        <v>5578.19638638</v>
      </c>
      <c r="T50" s="20">
        <f t="shared" si="2"/>
        <v>213654</v>
      </c>
      <c r="U50" s="28">
        <f t="shared" si="3"/>
        <v>64434.79246259</v>
      </c>
    </row>
    <row r="51" spans="2:21" ht="18">
      <c r="B51" s="25" t="s">
        <v>43</v>
      </c>
      <c r="C51" s="15">
        <v>82383</v>
      </c>
      <c r="D51" s="22">
        <v>24038.138823750003</v>
      </c>
      <c r="E51" s="15">
        <v>3539</v>
      </c>
      <c r="F51" s="22">
        <v>1951.94907</v>
      </c>
      <c r="G51" s="15">
        <v>0</v>
      </c>
      <c r="H51" s="22">
        <v>0</v>
      </c>
      <c r="I51" s="15">
        <v>625</v>
      </c>
      <c r="J51" s="22">
        <v>262.978679</v>
      </c>
      <c r="K51" s="16">
        <v>41917</v>
      </c>
      <c r="L51" s="28">
        <v>21920.746499</v>
      </c>
      <c r="M51" s="16">
        <v>37259</v>
      </c>
      <c r="N51" s="28">
        <v>18753.574392</v>
      </c>
      <c r="O51" s="31">
        <v>0</v>
      </c>
      <c r="P51" s="16">
        <v>0</v>
      </c>
      <c r="Q51" s="31">
        <v>0</v>
      </c>
      <c r="R51" s="16">
        <v>44947</v>
      </c>
      <c r="S51" s="40">
        <v>13066.071343</v>
      </c>
      <c r="T51" s="20">
        <f t="shared" si="2"/>
        <v>210670</v>
      </c>
      <c r="U51" s="28">
        <f t="shared" si="3"/>
        <v>79993.45880675</v>
      </c>
    </row>
    <row r="52" spans="2:21" ht="18">
      <c r="B52" s="25" t="s">
        <v>44</v>
      </c>
      <c r="C52" s="15">
        <v>5773</v>
      </c>
      <c r="D52" s="22">
        <v>1998.5309800799998</v>
      </c>
      <c r="E52" s="15">
        <v>1832</v>
      </c>
      <c r="F52" s="22">
        <v>1447.599198</v>
      </c>
      <c r="G52" s="15">
        <v>0</v>
      </c>
      <c r="H52" s="22">
        <v>0</v>
      </c>
      <c r="I52" s="15">
        <v>2601</v>
      </c>
      <c r="J52" s="22">
        <v>1142.486872</v>
      </c>
      <c r="K52" s="16">
        <v>22286</v>
      </c>
      <c r="L52" s="28">
        <v>12823.955682</v>
      </c>
      <c r="M52" s="16">
        <v>12441</v>
      </c>
      <c r="N52" s="28">
        <v>8356.52261</v>
      </c>
      <c r="O52" s="31">
        <v>0</v>
      </c>
      <c r="P52" s="16">
        <v>0</v>
      </c>
      <c r="Q52" s="31">
        <v>0</v>
      </c>
      <c r="R52" s="16">
        <v>1800</v>
      </c>
      <c r="S52" s="40">
        <v>560.237549</v>
      </c>
      <c r="T52" s="20">
        <f t="shared" si="2"/>
        <v>46733</v>
      </c>
      <c r="U52" s="28">
        <f t="shared" si="3"/>
        <v>26329.33289108</v>
      </c>
    </row>
    <row r="53" spans="2:21" ht="18">
      <c r="B53" s="25" t="s">
        <v>45</v>
      </c>
      <c r="C53" s="15">
        <v>39910</v>
      </c>
      <c r="D53" s="22">
        <v>12884.08006382</v>
      </c>
      <c r="E53" s="15">
        <v>1179</v>
      </c>
      <c r="F53" s="22">
        <v>754.046829</v>
      </c>
      <c r="G53" s="15">
        <v>32</v>
      </c>
      <c r="H53" s="22">
        <v>7.184</v>
      </c>
      <c r="I53" s="15">
        <v>1915</v>
      </c>
      <c r="J53" s="22">
        <v>865.013101</v>
      </c>
      <c r="K53" s="16">
        <v>22760</v>
      </c>
      <c r="L53" s="28">
        <v>13069.861364</v>
      </c>
      <c r="M53" s="16">
        <v>23546</v>
      </c>
      <c r="N53" s="28">
        <v>9101.128368</v>
      </c>
      <c r="O53" s="31">
        <v>0</v>
      </c>
      <c r="P53" s="16">
        <v>0</v>
      </c>
      <c r="Q53" s="31">
        <v>0</v>
      </c>
      <c r="R53" s="16">
        <v>15459</v>
      </c>
      <c r="S53" s="40">
        <v>4544.103466680001</v>
      </c>
      <c r="T53" s="20">
        <f t="shared" si="2"/>
        <v>104801</v>
      </c>
      <c r="U53" s="28">
        <f t="shared" si="3"/>
        <v>41225.4171925</v>
      </c>
    </row>
    <row r="54" spans="2:21" ht="18">
      <c r="B54" s="25" t="s">
        <v>46</v>
      </c>
      <c r="C54" s="15">
        <v>50635</v>
      </c>
      <c r="D54" s="22">
        <v>19413.279927589992</v>
      </c>
      <c r="E54" s="15">
        <v>1176</v>
      </c>
      <c r="F54" s="22">
        <v>690.858183</v>
      </c>
      <c r="G54" s="15">
        <v>28</v>
      </c>
      <c r="H54" s="22">
        <v>5.367</v>
      </c>
      <c r="I54" s="15">
        <v>1184</v>
      </c>
      <c r="J54" s="22">
        <v>567.887067</v>
      </c>
      <c r="K54" s="16">
        <v>23973</v>
      </c>
      <c r="L54" s="28">
        <v>12128.91142</v>
      </c>
      <c r="M54" s="16">
        <v>22931</v>
      </c>
      <c r="N54" s="28">
        <v>8807.58297</v>
      </c>
      <c r="O54" s="31">
        <v>0</v>
      </c>
      <c r="P54" s="16">
        <v>0</v>
      </c>
      <c r="Q54" s="31">
        <v>0</v>
      </c>
      <c r="R54" s="16">
        <v>33899</v>
      </c>
      <c r="S54" s="40">
        <v>9124.32572463</v>
      </c>
      <c r="T54" s="20">
        <f t="shared" si="2"/>
        <v>133826</v>
      </c>
      <c r="U54" s="28">
        <f t="shared" si="3"/>
        <v>50738.212292219985</v>
      </c>
    </row>
    <row r="55" spans="2:21" ht="18">
      <c r="B55" s="25" t="s">
        <v>47</v>
      </c>
      <c r="C55" s="15">
        <v>249864</v>
      </c>
      <c r="D55" s="22">
        <v>54539.22871585003</v>
      </c>
      <c r="E55" s="15">
        <v>8596</v>
      </c>
      <c r="F55" s="22">
        <v>4438.476465</v>
      </c>
      <c r="G55" s="15">
        <v>0</v>
      </c>
      <c r="H55" s="22">
        <v>0</v>
      </c>
      <c r="I55" s="15">
        <v>2267</v>
      </c>
      <c r="J55" s="22">
        <v>919.990932</v>
      </c>
      <c r="K55" s="16">
        <v>77025</v>
      </c>
      <c r="L55" s="28">
        <v>40726.865289</v>
      </c>
      <c r="M55" s="16">
        <v>94378</v>
      </c>
      <c r="N55" s="28">
        <v>41713.129807</v>
      </c>
      <c r="O55" s="31">
        <v>0</v>
      </c>
      <c r="P55" s="16">
        <v>0</v>
      </c>
      <c r="Q55" s="31">
        <v>0</v>
      </c>
      <c r="R55" s="16">
        <v>96035</v>
      </c>
      <c r="S55" s="40">
        <v>22771.95085907</v>
      </c>
      <c r="T55" s="20">
        <f t="shared" si="2"/>
        <v>528165</v>
      </c>
      <c r="U55" s="28">
        <f t="shared" si="3"/>
        <v>165109.64206792004</v>
      </c>
    </row>
    <row r="56" spans="2:21" ht="18">
      <c r="B56" s="25" t="s">
        <v>48</v>
      </c>
      <c r="C56" s="15">
        <v>27405</v>
      </c>
      <c r="D56" s="22">
        <v>10229.431509049997</v>
      </c>
      <c r="E56" s="15">
        <v>2342</v>
      </c>
      <c r="F56" s="22">
        <v>1559.991814</v>
      </c>
      <c r="G56" s="15">
        <v>401</v>
      </c>
      <c r="H56" s="22">
        <v>58.405</v>
      </c>
      <c r="I56" s="15">
        <v>1375</v>
      </c>
      <c r="J56" s="22">
        <v>426.471704</v>
      </c>
      <c r="K56" s="16">
        <v>30176</v>
      </c>
      <c r="L56" s="28">
        <v>20136.061563</v>
      </c>
      <c r="M56" s="16">
        <v>31450</v>
      </c>
      <c r="N56" s="28">
        <v>13748.633291</v>
      </c>
      <c r="O56" s="31">
        <v>5</v>
      </c>
      <c r="P56" s="16">
        <v>0</v>
      </c>
      <c r="Q56" s="31">
        <v>0</v>
      </c>
      <c r="R56" s="16">
        <v>18551</v>
      </c>
      <c r="S56" s="40">
        <v>4877.2705363000005</v>
      </c>
      <c r="T56" s="20">
        <f t="shared" si="2"/>
        <v>111705</v>
      </c>
      <c r="U56" s="28">
        <f t="shared" si="3"/>
        <v>51036.26541734999</v>
      </c>
    </row>
    <row r="57" spans="2:21" ht="18">
      <c r="B57" s="25" t="s">
        <v>49</v>
      </c>
      <c r="C57" s="15">
        <v>123155</v>
      </c>
      <c r="D57" s="22">
        <v>25949.74550716002</v>
      </c>
      <c r="E57" s="15">
        <v>2307</v>
      </c>
      <c r="F57" s="22">
        <v>1458.302158</v>
      </c>
      <c r="G57" s="15">
        <v>31</v>
      </c>
      <c r="H57" s="22">
        <v>10.121971</v>
      </c>
      <c r="I57" s="15">
        <v>1403</v>
      </c>
      <c r="J57" s="22">
        <v>640.634463</v>
      </c>
      <c r="K57" s="16">
        <v>41836</v>
      </c>
      <c r="L57" s="28">
        <v>19697.760674</v>
      </c>
      <c r="M57" s="16">
        <v>45389</v>
      </c>
      <c r="N57" s="28">
        <v>17587.155391</v>
      </c>
      <c r="O57" s="31">
        <v>0</v>
      </c>
      <c r="P57" s="16">
        <v>0</v>
      </c>
      <c r="Q57" s="31">
        <v>0</v>
      </c>
      <c r="R57" s="16">
        <v>30986</v>
      </c>
      <c r="S57" s="40">
        <v>8839.30374349</v>
      </c>
      <c r="T57" s="20">
        <f t="shared" si="2"/>
        <v>245107</v>
      </c>
      <c r="U57" s="28">
        <f t="shared" si="3"/>
        <v>74183.02390765001</v>
      </c>
    </row>
    <row r="58" spans="2:21" ht="18">
      <c r="B58" s="25" t="s">
        <v>50</v>
      </c>
      <c r="C58" s="15">
        <v>916231</v>
      </c>
      <c r="D58" s="22">
        <v>124606.25675523996</v>
      </c>
      <c r="E58" s="15">
        <v>4985</v>
      </c>
      <c r="F58" s="22">
        <v>3006.043649</v>
      </c>
      <c r="G58" s="15">
        <v>133</v>
      </c>
      <c r="H58" s="22">
        <v>20.665</v>
      </c>
      <c r="I58" s="15">
        <v>12616</v>
      </c>
      <c r="J58" s="22">
        <v>4725.107202</v>
      </c>
      <c r="K58" s="16">
        <v>135093</v>
      </c>
      <c r="L58" s="28">
        <v>73074.580174</v>
      </c>
      <c r="M58" s="16">
        <v>173334</v>
      </c>
      <c r="N58" s="28">
        <v>67825.187738</v>
      </c>
      <c r="O58" s="31">
        <v>0</v>
      </c>
      <c r="P58" s="16">
        <v>0</v>
      </c>
      <c r="Q58" s="31">
        <v>0</v>
      </c>
      <c r="R58" s="16">
        <v>161739</v>
      </c>
      <c r="S58" s="40">
        <v>40648.333653190006</v>
      </c>
      <c r="T58" s="20">
        <f t="shared" si="2"/>
        <v>1404131</v>
      </c>
      <c r="U58" s="28">
        <f t="shared" si="3"/>
        <v>313906.17417142994</v>
      </c>
    </row>
    <row r="59" spans="2:21" ht="18">
      <c r="B59" s="25" t="s">
        <v>51</v>
      </c>
      <c r="C59" s="15">
        <v>372</v>
      </c>
      <c r="D59" s="22">
        <v>127.38103927</v>
      </c>
      <c r="E59" s="15">
        <v>373</v>
      </c>
      <c r="F59" s="22">
        <v>265.39448</v>
      </c>
      <c r="G59" s="15">
        <v>0</v>
      </c>
      <c r="H59" s="22">
        <v>0</v>
      </c>
      <c r="I59" s="15">
        <v>0</v>
      </c>
      <c r="J59" s="22">
        <v>0</v>
      </c>
      <c r="K59" s="16">
        <v>943</v>
      </c>
      <c r="L59" s="28">
        <v>681.324714</v>
      </c>
      <c r="M59" s="16">
        <v>1088</v>
      </c>
      <c r="N59" s="28">
        <v>861.636421</v>
      </c>
      <c r="O59" s="31">
        <v>0</v>
      </c>
      <c r="P59" s="16">
        <v>0</v>
      </c>
      <c r="Q59" s="31">
        <v>0</v>
      </c>
      <c r="R59" s="16">
        <v>35</v>
      </c>
      <c r="S59" s="40">
        <v>17.9319</v>
      </c>
      <c r="T59" s="20">
        <f t="shared" si="2"/>
        <v>2811</v>
      </c>
      <c r="U59" s="28">
        <f t="shared" si="3"/>
        <v>1953.6685542700002</v>
      </c>
    </row>
    <row r="60" spans="2:21" ht="18">
      <c r="B60" s="25" t="s">
        <v>52</v>
      </c>
      <c r="C60" s="15">
        <v>283</v>
      </c>
      <c r="D60" s="22">
        <v>254.92819043</v>
      </c>
      <c r="E60" s="15">
        <v>110</v>
      </c>
      <c r="F60" s="22">
        <v>90.101298</v>
      </c>
      <c r="G60" s="15">
        <v>0</v>
      </c>
      <c r="H60" s="22">
        <v>0</v>
      </c>
      <c r="I60" s="15">
        <v>0</v>
      </c>
      <c r="J60" s="22">
        <v>0</v>
      </c>
      <c r="K60" s="16">
        <v>1405</v>
      </c>
      <c r="L60" s="28">
        <v>1047.591173</v>
      </c>
      <c r="M60" s="16">
        <v>1055</v>
      </c>
      <c r="N60" s="28">
        <v>702.5381</v>
      </c>
      <c r="O60" s="31">
        <v>0</v>
      </c>
      <c r="P60" s="16">
        <v>0</v>
      </c>
      <c r="Q60" s="31">
        <v>0</v>
      </c>
      <c r="R60" s="16">
        <v>38</v>
      </c>
      <c r="S60" s="41">
        <v>25.494968</v>
      </c>
      <c r="T60" s="20">
        <f t="shared" si="2"/>
        <v>2891</v>
      </c>
      <c r="U60" s="28">
        <f t="shared" si="3"/>
        <v>2120.6537294299997</v>
      </c>
    </row>
    <row r="61" spans="2:22" ht="18">
      <c r="B61" s="18" t="s">
        <v>0</v>
      </c>
      <c r="C61" s="33">
        <f aca="true" t="shared" si="4" ref="C61:U61">SUM(C28:C60)</f>
        <v>7596958</v>
      </c>
      <c r="D61" s="34">
        <f t="shared" si="4"/>
        <v>1330929.9640241796</v>
      </c>
      <c r="E61" s="33">
        <f t="shared" si="4"/>
        <v>162835</v>
      </c>
      <c r="F61" s="34">
        <f t="shared" si="4"/>
        <v>131495.17826799996</v>
      </c>
      <c r="G61" s="33">
        <f t="shared" si="4"/>
        <v>8686</v>
      </c>
      <c r="H61" s="34">
        <f t="shared" si="4"/>
        <v>1240.815038</v>
      </c>
      <c r="I61" s="33">
        <f t="shared" si="4"/>
        <v>88913</v>
      </c>
      <c r="J61" s="34">
        <f t="shared" si="4"/>
        <v>42257.34280900002</v>
      </c>
      <c r="K61" s="33">
        <f t="shared" si="4"/>
        <v>1968413</v>
      </c>
      <c r="L61" s="34">
        <f t="shared" si="4"/>
        <v>1034327.0056479998</v>
      </c>
      <c r="M61" s="33">
        <f t="shared" si="4"/>
        <v>2233304</v>
      </c>
      <c r="N61" s="34">
        <f t="shared" si="4"/>
        <v>914398.8791129999</v>
      </c>
      <c r="O61" s="33">
        <f t="shared" si="4"/>
        <v>95</v>
      </c>
      <c r="P61" s="33">
        <f t="shared" si="4"/>
        <v>3</v>
      </c>
      <c r="Q61" s="33">
        <f t="shared" si="4"/>
        <v>22</v>
      </c>
      <c r="R61" s="33">
        <f t="shared" si="4"/>
        <v>1508902</v>
      </c>
      <c r="S61" s="34">
        <f t="shared" si="4"/>
        <v>415517.05305645</v>
      </c>
      <c r="T61" s="33">
        <f t="shared" si="4"/>
        <v>13568131</v>
      </c>
      <c r="U61" s="19">
        <f t="shared" si="4"/>
        <v>3870166.23795663</v>
      </c>
      <c r="V61" s="12"/>
    </row>
    <row r="63" ht="12.75">
      <c r="B63" t="s">
        <v>55</v>
      </c>
    </row>
    <row r="64" ht="12.75">
      <c r="B64" t="s">
        <v>56</v>
      </c>
    </row>
    <row r="65" ht="12.75">
      <c r="B65" t="s">
        <v>57</v>
      </c>
    </row>
    <row r="66" ht="12.75">
      <c r="B66" t="s">
        <v>58</v>
      </c>
    </row>
    <row r="67" ht="12.75">
      <c r="B67" t="s">
        <v>59</v>
      </c>
    </row>
    <row r="68" ht="12.75">
      <c r="B68" t="s">
        <v>60</v>
      </c>
    </row>
    <row r="69" ht="12.75">
      <c r="B69" t="s">
        <v>61</v>
      </c>
    </row>
  </sheetData>
  <sheetProtection/>
  <mergeCells count="29">
    <mergeCell ref="B4:U4"/>
    <mergeCell ref="T8:U8"/>
    <mergeCell ref="R8:S8"/>
    <mergeCell ref="B7:U7"/>
    <mergeCell ref="K8:L8"/>
    <mergeCell ref="M8:N8"/>
    <mergeCell ref="C8:D8"/>
    <mergeCell ref="E8:F8"/>
    <mergeCell ref="G8:H8"/>
    <mergeCell ref="I8:J8"/>
    <mergeCell ref="B2:U3"/>
    <mergeCell ref="B16:U16"/>
    <mergeCell ref="C17:D17"/>
    <mergeCell ref="E17:F17"/>
    <mergeCell ref="G17:H17"/>
    <mergeCell ref="I17:J17"/>
    <mergeCell ref="K17:L17"/>
    <mergeCell ref="M17:N17"/>
    <mergeCell ref="R17:S17"/>
    <mergeCell ref="T17:U17"/>
    <mergeCell ref="B25:U25"/>
    <mergeCell ref="C26:D26"/>
    <mergeCell ref="E26:F26"/>
    <mergeCell ref="G26:H26"/>
    <mergeCell ref="I26:J26"/>
    <mergeCell ref="K26:L26"/>
    <mergeCell ref="M26:N26"/>
    <mergeCell ref="R26:S26"/>
    <mergeCell ref="T26:U2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2016-09-05T16:42:26Z</dcterms:modified>
  <cp:category/>
  <cp:version/>
  <cp:contentType/>
  <cp:contentStatus/>
</cp:coreProperties>
</file>