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6000" tabRatio="757" activeTab="0"/>
  </bookViews>
  <sheets>
    <sheet name="CAE" sheetId="1" r:id="rId1"/>
  </sheets>
  <definedNames/>
  <calcPr fullCalcOnLoad="1"/>
</workbook>
</file>

<file path=xl/sharedStrings.xml><?xml version="1.0" encoding="utf-8"?>
<sst xmlns="http://schemas.openxmlformats.org/spreadsheetml/2006/main" count="76" uniqueCount="58">
  <si>
    <t>TOTAL</t>
  </si>
  <si>
    <t>Amazonas</t>
  </si>
  <si>
    <t>Antioquia</t>
  </si>
  <si>
    <t>Vaupés</t>
  </si>
  <si>
    <t>Vichada</t>
  </si>
  <si>
    <t>Rural</t>
  </si>
  <si>
    <t>Departamento</t>
  </si>
  <si>
    <t>Bancos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</si>
  <si>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</si>
  <si>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</si>
  <si>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</si>
  <si>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</si>
  <si>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</si>
  <si>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</si>
  <si>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</si>
  <si>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</si>
  <si>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</si>
  <si>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</si>
  <si>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</si>
  <si>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</si>
  <si>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</si>
  <si>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</si>
  <si>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</si>
  <si>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</si>
  <si>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</si>
  <si>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</si>
  <si>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</si>
  <si>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</si>
  <si>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</si>
  <si>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</si>
  <si>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</si>
  <si>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</si>
  <si>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</si>
  <si>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</si>
  <si>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</si>
  <si>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</si>
  <si>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</si>
  <si>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Ciudades y aglomeraciones</t>
  </si>
  <si>
    <t>Intermedio</t>
  </si>
  <si>
    <t>Rural disperso</t>
  </si>
  <si>
    <t xml:space="preserve">CUENTAS DE AHORRO ELECTRÓNICAS DE LOS ESTABLECIMIENTOS DE CRÉDITO </t>
  </si>
  <si>
    <t>Saldos en millones de pesos</t>
  </si>
  <si>
    <t>#Cuentas CAE activas</t>
  </si>
  <si>
    <t>Saldo cuentas CAE activas</t>
  </si>
  <si>
    <t>#Cuentas CAE Inactivas</t>
  </si>
  <si>
    <t>Saldo cuentas CAE inactivas</t>
  </si>
  <si>
    <t xml:space="preserve">#Total Cuentas CAE </t>
  </si>
  <si>
    <t>Saldo total cuentas CAE</t>
  </si>
  <si>
    <t>Nivel de ruralidad</t>
  </si>
  <si>
    <t>Tipo de entidad</t>
  </si>
  <si>
    <t>Fuentes: Superintendencia Financiera de Colombia (formato 398).</t>
  </si>
  <si>
    <t>1.  %Cuentas activas = #Cuentas CAE activas / #Total cuentas CAE.</t>
  </si>
  <si>
    <t>% Cuentas activas¹</t>
  </si>
  <si>
    <t xml:space="preserve">CUENTAS DE AHORRO ELECTRÓNICAS A NIVEL NACIONAL </t>
  </si>
  <si>
    <t>CUENTAS DE AHORRO ELECTRÓNICAS POR NIVEL DE RURALIDAD</t>
  </si>
  <si>
    <t>CUENTAS DE AHORRO ELECTRÓNICAS POR DEPARTAMENTO</t>
  </si>
  <si>
    <t>Nota:</t>
  </si>
  <si>
    <t>SEPTIEMBRE DE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</si>
</sst>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* #,##0.00_ ;_ * \-#,##0.00_ ;_ * &quot;-&quot;??_ ;_ @_ "/>
    <numFmt numFmtId="173" formatCode="#,##0.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5"/>
      <name val="Bookman Old Style"/>
      <family val="1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70C0"/>
      <name val="Bookman Old Style"/>
      <family val="1"/>
    </font>
    <font>
      <sz val="11"/>
      <color rgb="FF25252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indent="1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17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10" fontId="4" fillId="0" borderId="13" xfId="55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3" fontId="4" fillId="0" borderId="14" xfId="0" applyNumberFormat="1" applyFont="1" applyBorder="1" applyAlignment="1">
      <alignment horizontal="right"/>
    </xf>
    <xf numFmtId="10" fontId="4" fillId="0" borderId="12" xfId="55" applyNumberFormat="1" applyFont="1" applyBorder="1" applyAlignment="1">
      <alignment horizontal="right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8" xfId="0" applyNumberFormat="1" applyFont="1" applyFill="1" applyBorder="1" applyAlignment="1">
      <alignment horizontal="right"/>
    </xf>
    <xf numFmtId="10" fontId="3" fillId="33" borderId="15" xfId="55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173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Porcentual 2" xfId="57"/>
    <cellStyle name="Porcentual 3" xfId="58"/>
    <cellStyle name="Porcentual 3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0</xdr:rowOff>
    </xdr:from>
    <xdr:to>
      <xdr:col>1</xdr:col>
      <xdr:colOff>2486025</xdr:colOff>
      <xdr:row>4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562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3:L67"/>
  <sheetViews>
    <sheetView showGridLine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I58" sqref="I58"/>
    </sheetView>
  </sheetViews>
  <sheetFormatPr defaultColWidth="11.57421875" defaultRowHeight="12.75"/>
  <cols>
    <col min="1" max="1" width="3.8515625" style="1" customWidth="1"/>
    <col min="2" max="2" width="69.421875" style="1" customWidth="1"/>
    <col min="3" max="3" width="15.421875" style="2" customWidth="1"/>
    <col min="4" max="4" width="19.7109375" style="2" bestFit="1" customWidth="1"/>
    <col min="5" max="5" width="16.140625" style="1" customWidth="1"/>
    <col min="6" max="6" width="18.421875" style="1" bestFit="1" customWidth="1"/>
    <col min="7" max="7" width="15.8515625" style="1" customWidth="1"/>
    <col min="8" max="8" width="19.421875" style="1" bestFit="1" customWidth="1"/>
    <col min="9" max="9" width="12.7109375" style="1" bestFit="1" customWidth="1"/>
    <col min="10" max="16384" width="11.421875" style="1" customWidth="1"/>
  </cols>
  <sheetData>
    <row r="2" ht="13.5"/>
    <row r="3" spans="2:9" ht="21">
      <c r="B3" s="43" t="s">
        <v>40</v>
      </c>
      <c r="C3" s="43"/>
      <c r="D3" s="43"/>
      <c r="E3" s="43"/>
      <c r="F3" s="43"/>
      <c r="G3" s="43"/>
      <c r="H3" s="43"/>
      <c r="I3" s="43"/>
    </row>
    <row r="4" spans="2:9" ht="18.75">
      <c r="B4" s="44" t="s">
        <v>57</v>
      </c>
      <c r="C4" s="44"/>
      <c r="D4" s="44"/>
      <c r="E4" s="44"/>
      <c r="F4" s="44"/>
      <c r="G4" s="44"/>
      <c r="H4" s="44"/>
      <c r="I4" s="44"/>
    </row>
    <row r="5" ht="13.5"/>
    <row r="7" spans="2:9" ht="15.75">
      <c r="B7" s="37" t="s">
        <v>53</v>
      </c>
      <c r="C7" s="38"/>
      <c r="D7" s="38"/>
      <c r="E7" s="38"/>
      <c r="F7" s="38"/>
      <c r="G7" s="38"/>
      <c r="H7" s="38"/>
      <c r="I7" s="39"/>
    </row>
    <row r="8" spans="2:9" ht="15.75">
      <c r="B8" s="40" t="s">
        <v>41</v>
      </c>
      <c r="C8" s="41"/>
      <c r="D8" s="41"/>
      <c r="E8" s="41"/>
      <c r="F8" s="41"/>
      <c r="G8" s="41"/>
      <c r="H8" s="41"/>
      <c r="I8" s="42"/>
    </row>
    <row r="9" spans="1:9" ht="31.5">
      <c r="A9" s="3"/>
      <c r="B9" s="23" t="s">
        <v>49</v>
      </c>
      <c r="C9" s="24" t="s">
        <v>42</v>
      </c>
      <c r="D9" s="25" t="s">
        <v>43</v>
      </c>
      <c r="E9" s="24" t="s">
        <v>44</v>
      </c>
      <c r="F9" s="25" t="s">
        <v>45</v>
      </c>
      <c r="G9" s="24" t="s">
        <v>46</v>
      </c>
      <c r="H9" s="25" t="s">
        <v>47</v>
      </c>
      <c r="I9" s="26" t="s">
        <v>52</v>
      </c>
    </row>
    <row r="10" spans="2:10" ht="15.75">
      <c r="B10" s="10" t="s">
        <v>7</v>
      </c>
      <c r="C10" s="5">
        <v>2150098</v>
      </c>
      <c r="D10" s="5">
        <v>76784.51224496002</v>
      </c>
      <c r="E10" s="13">
        <v>1933146</v>
      </c>
      <c r="F10" s="9">
        <v>64221.10067501001</v>
      </c>
      <c r="G10" s="5">
        <f>+C10+E10</f>
        <v>4083244</v>
      </c>
      <c r="H10" s="5">
        <f>+F10+D10</f>
        <v>141005.61291997004</v>
      </c>
      <c r="I10" s="19">
        <f>+C10/G10</f>
        <v>0.5265661322223213</v>
      </c>
      <c r="J10" s="18"/>
    </row>
    <row r="11" spans="2:10" ht="21" customHeight="1">
      <c r="B11" s="27" t="s">
        <v>0</v>
      </c>
      <c r="C11" s="28">
        <f aca="true" t="shared" si="0" ref="C11:H11">SUM(C10)</f>
        <v>2150098</v>
      </c>
      <c r="D11" s="29">
        <f t="shared" si="0"/>
        <v>76784.51224496002</v>
      </c>
      <c r="E11" s="28">
        <f t="shared" si="0"/>
        <v>1933146</v>
      </c>
      <c r="F11" s="29">
        <f t="shared" si="0"/>
        <v>64221.10067501001</v>
      </c>
      <c r="G11" s="28">
        <f t="shared" si="0"/>
        <v>4083244</v>
      </c>
      <c r="H11" s="29">
        <f t="shared" si="0"/>
        <v>141005.61291997004</v>
      </c>
      <c r="I11" s="32">
        <f>C11/G11</f>
        <v>0.5265661322223213</v>
      </c>
      <c r="J11" s="18"/>
    </row>
    <row r="12" spans="2:7" s="11" customFormat="1" ht="21" customHeight="1">
      <c r="B12" s="12"/>
      <c r="C12" s="6"/>
      <c r="D12" s="6"/>
      <c r="E12" s="6"/>
      <c r="F12" s="6"/>
      <c r="G12" s="6"/>
    </row>
    <row r="13" spans="2:9" s="11" customFormat="1" ht="21" customHeight="1">
      <c r="B13" s="37" t="s">
        <v>54</v>
      </c>
      <c r="C13" s="38"/>
      <c r="D13" s="38"/>
      <c r="E13" s="38"/>
      <c r="F13" s="38"/>
      <c r="G13" s="38"/>
      <c r="H13" s="38"/>
      <c r="I13" s="39"/>
    </row>
    <row r="14" spans="2:12" s="11" customFormat="1" ht="21" customHeight="1">
      <c r="B14" s="40" t="s">
        <v>41</v>
      </c>
      <c r="C14" s="41"/>
      <c r="D14" s="41"/>
      <c r="E14" s="41"/>
      <c r="F14" s="41"/>
      <c r="G14" s="41"/>
      <c r="H14" s="41"/>
      <c r="I14" s="42"/>
      <c r="L14" s="7"/>
    </row>
    <row r="15" spans="2:9" s="11" customFormat="1" ht="31.5">
      <c r="B15" s="23" t="s">
        <v>48</v>
      </c>
      <c r="C15" s="24" t="s">
        <v>42</v>
      </c>
      <c r="D15" s="25" t="s">
        <v>43</v>
      </c>
      <c r="E15" s="24" t="s">
        <v>44</v>
      </c>
      <c r="F15" s="25" t="s">
        <v>45</v>
      </c>
      <c r="G15" s="24" t="s">
        <v>46</v>
      </c>
      <c r="H15" s="25" t="s">
        <v>47</v>
      </c>
      <c r="I15" s="26" t="s">
        <v>52</v>
      </c>
    </row>
    <row r="16" spans="2:9" s="11" customFormat="1" ht="15.75">
      <c r="B16" s="8" t="s">
        <v>37</v>
      </c>
      <c r="C16" s="13">
        <v>780466</v>
      </c>
      <c r="D16" s="5">
        <v>22864.632500730004</v>
      </c>
      <c r="E16" s="13">
        <v>1331618</v>
      </c>
      <c r="F16" s="9">
        <v>47389.10434295001</v>
      </c>
      <c r="G16" s="13">
        <f>+C16+E16</f>
        <v>2112084</v>
      </c>
      <c r="H16" s="13">
        <f>+D16+F16</f>
        <v>70253.73684368002</v>
      </c>
      <c r="I16" s="22">
        <f>+C16/G16</f>
        <v>0.3695241287751813</v>
      </c>
    </row>
    <row r="17" spans="2:9" s="11" customFormat="1" ht="15.75">
      <c r="B17" s="8" t="s">
        <v>38</v>
      </c>
      <c r="C17" s="13">
        <v>658636</v>
      </c>
      <c r="D17" s="5">
        <v>21688.14516039</v>
      </c>
      <c r="E17" s="13">
        <v>325475</v>
      </c>
      <c r="F17" s="9">
        <v>8499.067862159998</v>
      </c>
      <c r="G17" s="13">
        <f aca="true" t="shared" si="1" ref="G17:H19">+C17+E17</f>
        <v>984111</v>
      </c>
      <c r="H17" s="13">
        <f t="shared" si="1"/>
        <v>30187.213022549997</v>
      </c>
      <c r="I17" s="22">
        <f>+C17/G17</f>
        <v>0.669270031530996</v>
      </c>
    </row>
    <row r="18" spans="2:9" s="11" customFormat="1" ht="15.75">
      <c r="B18" s="14" t="s">
        <v>5</v>
      </c>
      <c r="C18" s="13">
        <v>451695</v>
      </c>
      <c r="D18" s="5">
        <v>18684.359761099997</v>
      </c>
      <c r="E18" s="13">
        <v>181556</v>
      </c>
      <c r="F18" s="9">
        <v>5253.360426069999</v>
      </c>
      <c r="G18" s="13">
        <f t="shared" si="1"/>
        <v>633251</v>
      </c>
      <c r="H18" s="13">
        <f t="shared" si="1"/>
        <v>23937.720187169994</v>
      </c>
      <c r="I18" s="22">
        <f>+C18/G18</f>
        <v>0.7132953599757442</v>
      </c>
    </row>
    <row r="19" spans="2:9" s="11" customFormat="1" ht="15.75">
      <c r="B19" s="8" t="s">
        <v>39</v>
      </c>
      <c r="C19" s="21">
        <v>259301</v>
      </c>
      <c r="D19" s="5">
        <v>13547.37482274</v>
      </c>
      <c r="E19" s="13">
        <v>94497</v>
      </c>
      <c r="F19" s="9">
        <v>3079.56804383</v>
      </c>
      <c r="G19" s="13">
        <f t="shared" si="1"/>
        <v>353798</v>
      </c>
      <c r="H19" s="13">
        <f t="shared" si="1"/>
        <v>16626.94286657</v>
      </c>
      <c r="I19" s="22">
        <f>+C19/G19</f>
        <v>0.7329069129842453</v>
      </c>
    </row>
    <row r="20" spans="2:10" s="11" customFormat="1" ht="21" customHeight="1">
      <c r="B20" s="30" t="s">
        <v>0</v>
      </c>
      <c r="C20" s="28">
        <f aca="true" t="shared" si="2" ref="C20:H20">SUM(C16:C19)</f>
        <v>2150098</v>
      </c>
      <c r="D20" s="31">
        <f t="shared" si="2"/>
        <v>76784.51224496</v>
      </c>
      <c r="E20" s="28">
        <f t="shared" si="2"/>
        <v>1933146</v>
      </c>
      <c r="F20" s="31">
        <f t="shared" si="2"/>
        <v>64221.100675010006</v>
      </c>
      <c r="G20" s="28">
        <f t="shared" si="2"/>
        <v>4083244</v>
      </c>
      <c r="H20" s="31">
        <f t="shared" si="2"/>
        <v>141005.61291997</v>
      </c>
      <c r="I20" s="32">
        <f>C20/G20</f>
        <v>0.5265661322223213</v>
      </c>
      <c r="J20" s="20"/>
    </row>
    <row r="21" spans="2:9" s="11" customFormat="1" ht="21" customHeight="1">
      <c r="B21" s="1"/>
      <c r="C21" s="4"/>
      <c r="D21" s="4"/>
      <c r="E21" s="4"/>
      <c r="F21" s="4"/>
      <c r="G21" s="4"/>
      <c r="H21" s="4"/>
      <c r="I21" s="4"/>
    </row>
    <row r="22" spans="2:9" ht="15.75">
      <c r="B22" s="37" t="s">
        <v>55</v>
      </c>
      <c r="C22" s="38"/>
      <c r="D22" s="38"/>
      <c r="E22" s="38"/>
      <c r="F22" s="38"/>
      <c r="G22" s="38"/>
      <c r="H22" s="38"/>
      <c r="I22" s="39"/>
    </row>
    <row r="23" spans="2:9" ht="15.75">
      <c r="B23" s="40" t="s">
        <v>41</v>
      </c>
      <c r="C23" s="41"/>
      <c r="D23" s="41"/>
      <c r="E23" s="41"/>
      <c r="F23" s="41"/>
      <c r="G23" s="41"/>
      <c r="H23" s="41"/>
      <c r="I23" s="42"/>
    </row>
    <row r="24" spans="1:9" ht="31.5">
      <c r="A24" s="3"/>
      <c r="B24" s="23" t="s">
        <v>6</v>
      </c>
      <c r="C24" s="24" t="s">
        <v>42</v>
      </c>
      <c r="D24" s="25" t="s">
        <v>43</v>
      </c>
      <c r="E24" s="24" t="s">
        <v>44</v>
      </c>
      <c r="F24" s="25" t="s">
        <v>45</v>
      </c>
      <c r="G24" s="24" t="s">
        <v>46</v>
      </c>
      <c r="H24" s="25" t="s">
        <v>47</v>
      </c>
      <c r="I24" s="26" t="s">
        <v>52</v>
      </c>
    </row>
    <row r="25" spans="2:9" ht="15.75">
      <c r="B25" s="8" t="s">
        <v>1</v>
      </c>
      <c r="C25" s="15">
        <v>5206</v>
      </c>
      <c r="D25" s="16">
        <v>53.28070261</v>
      </c>
      <c r="E25" s="15">
        <v>1082</v>
      </c>
      <c r="F25" s="16">
        <v>40.564591039999996</v>
      </c>
      <c r="G25" s="15">
        <f>+E25+C25</f>
        <v>6288</v>
      </c>
      <c r="H25" s="15">
        <f>+F25+D25</f>
        <v>93.84529365</v>
      </c>
      <c r="I25" s="22">
        <f>+C25/G25</f>
        <v>0.8279262086513995</v>
      </c>
    </row>
    <row r="26" spans="2:9" ht="15.75">
      <c r="B26" s="8" t="s">
        <v>2</v>
      </c>
      <c r="C26" s="15">
        <v>273940</v>
      </c>
      <c r="D26" s="16">
        <v>8046.49535901</v>
      </c>
      <c r="E26" s="15">
        <v>188152</v>
      </c>
      <c r="F26" s="16">
        <v>6162.213278969999</v>
      </c>
      <c r="G26" s="15">
        <f aca="true" t="shared" si="3" ref="G26:H57">+E26+C26</f>
        <v>462092</v>
      </c>
      <c r="H26" s="15">
        <f t="shared" si="3"/>
        <v>14208.708637979998</v>
      </c>
      <c r="I26" s="22">
        <f aca="true" t="shared" si="4" ref="I26:I57">+C26/G26</f>
        <v>0.5928256710784865</v>
      </c>
    </row>
    <row r="27" spans="2:9" ht="15.75">
      <c r="B27" s="8" t="s">
        <v>8</v>
      </c>
      <c r="C27" s="15">
        <v>19386</v>
      </c>
      <c r="D27" s="16">
        <v>836.6379299</v>
      </c>
      <c r="E27" s="15">
        <v>16700</v>
      </c>
      <c r="F27" s="16">
        <v>628.0757806900001</v>
      </c>
      <c r="G27" s="15">
        <f t="shared" si="3"/>
        <v>36086</v>
      </c>
      <c r="H27" s="15">
        <f t="shared" si="3"/>
        <v>1464.7137105900001</v>
      </c>
      <c r="I27" s="22">
        <f t="shared" si="4"/>
        <v>0.5372166491160006</v>
      </c>
    </row>
    <row r="28" spans="2:9" ht="15.75">
      <c r="B28" s="8" t="s">
        <v>9</v>
      </c>
      <c r="C28" s="15">
        <v>78610</v>
      </c>
      <c r="D28" s="16">
        <v>1513.25482158</v>
      </c>
      <c r="E28" s="15">
        <v>140262</v>
      </c>
      <c r="F28" s="16">
        <v>4051.64409348</v>
      </c>
      <c r="G28" s="15">
        <f t="shared" si="3"/>
        <v>218872</v>
      </c>
      <c r="H28" s="15">
        <f t="shared" si="3"/>
        <v>5564.89891506</v>
      </c>
      <c r="I28" s="22">
        <f t="shared" si="4"/>
        <v>0.3591596915091926</v>
      </c>
    </row>
    <row r="29" spans="2:9" ht="15.75">
      <c r="B29" s="8" t="s">
        <v>10</v>
      </c>
      <c r="C29" s="15">
        <v>93194</v>
      </c>
      <c r="D29" s="16">
        <v>3359.2439239500004</v>
      </c>
      <c r="E29" s="15">
        <v>248286</v>
      </c>
      <c r="F29" s="16">
        <v>11110.52694048</v>
      </c>
      <c r="G29" s="15">
        <f t="shared" si="3"/>
        <v>341480</v>
      </c>
      <c r="H29" s="15">
        <f t="shared" si="3"/>
        <v>14469.77086443</v>
      </c>
      <c r="I29" s="22">
        <f t="shared" si="4"/>
        <v>0.2729120299871149</v>
      </c>
    </row>
    <row r="30" spans="2:9" ht="15.75">
      <c r="B30" s="8" t="s">
        <v>11</v>
      </c>
      <c r="C30" s="15">
        <v>128356</v>
      </c>
      <c r="D30" s="16">
        <v>2487.8483856</v>
      </c>
      <c r="E30" s="15">
        <v>114445</v>
      </c>
      <c r="F30" s="16">
        <v>3116.2655426700003</v>
      </c>
      <c r="G30" s="15">
        <f t="shared" si="3"/>
        <v>242801</v>
      </c>
      <c r="H30" s="15">
        <f t="shared" si="3"/>
        <v>5604.1139282700005</v>
      </c>
      <c r="I30" s="22">
        <f t="shared" si="4"/>
        <v>0.5286469166107224</v>
      </c>
    </row>
    <row r="31" spans="2:9" ht="15.75">
      <c r="B31" s="8" t="s">
        <v>12</v>
      </c>
      <c r="C31" s="15">
        <v>62958</v>
      </c>
      <c r="D31" s="16">
        <v>4060.56785227</v>
      </c>
      <c r="E31" s="15">
        <v>43215</v>
      </c>
      <c r="F31" s="16">
        <v>1666.62104035</v>
      </c>
      <c r="G31" s="15">
        <f t="shared" si="3"/>
        <v>106173</v>
      </c>
      <c r="H31" s="15">
        <f t="shared" si="3"/>
        <v>5727.18889262</v>
      </c>
      <c r="I31" s="22">
        <f t="shared" si="4"/>
        <v>0.5929756152694188</v>
      </c>
    </row>
    <row r="32" spans="2:9" ht="15.75">
      <c r="B32" s="8" t="s">
        <v>13</v>
      </c>
      <c r="C32" s="15">
        <v>27110</v>
      </c>
      <c r="D32" s="16">
        <v>1227.08659175</v>
      </c>
      <c r="E32" s="15">
        <v>25396</v>
      </c>
      <c r="F32" s="16">
        <v>938.4369452100001</v>
      </c>
      <c r="G32" s="15">
        <f t="shared" si="3"/>
        <v>52506</v>
      </c>
      <c r="H32" s="15">
        <f t="shared" si="3"/>
        <v>2165.52353696</v>
      </c>
      <c r="I32" s="22">
        <f t="shared" si="4"/>
        <v>0.5163219441587628</v>
      </c>
    </row>
    <row r="33" spans="2:9" ht="15.75">
      <c r="B33" s="8" t="s">
        <v>14</v>
      </c>
      <c r="C33" s="15">
        <v>37065</v>
      </c>
      <c r="D33" s="16">
        <v>1979.6088721100002</v>
      </c>
      <c r="E33" s="15">
        <v>30896</v>
      </c>
      <c r="F33" s="16">
        <v>1365.1479306800002</v>
      </c>
      <c r="G33" s="15">
        <f t="shared" si="3"/>
        <v>67961</v>
      </c>
      <c r="H33" s="15">
        <f t="shared" si="3"/>
        <v>3344.7568027900006</v>
      </c>
      <c r="I33" s="22">
        <f t="shared" si="4"/>
        <v>0.5453863245096452</v>
      </c>
    </row>
    <row r="34" spans="2:9" ht="15.75">
      <c r="B34" s="8" t="s">
        <v>15</v>
      </c>
      <c r="C34" s="15">
        <v>28374</v>
      </c>
      <c r="D34" s="16">
        <v>1150.91776705</v>
      </c>
      <c r="E34" s="15">
        <v>20080</v>
      </c>
      <c r="F34" s="16">
        <v>609.48914554</v>
      </c>
      <c r="G34" s="15">
        <f t="shared" si="3"/>
        <v>48454</v>
      </c>
      <c r="H34" s="15">
        <f t="shared" si="3"/>
        <v>1760.40691259</v>
      </c>
      <c r="I34" s="22">
        <f t="shared" si="4"/>
        <v>0.5855863293020184</v>
      </c>
    </row>
    <row r="35" spans="2:9" ht="15.75">
      <c r="B35" s="8" t="s">
        <v>16</v>
      </c>
      <c r="C35" s="15">
        <v>94977</v>
      </c>
      <c r="D35" s="16">
        <v>5505.92691952</v>
      </c>
      <c r="E35" s="15">
        <v>74226</v>
      </c>
      <c r="F35" s="16">
        <v>2429.13088532</v>
      </c>
      <c r="G35" s="15">
        <f t="shared" si="3"/>
        <v>169203</v>
      </c>
      <c r="H35" s="15">
        <f t="shared" si="3"/>
        <v>7935.05780484</v>
      </c>
      <c r="I35" s="22">
        <f t="shared" si="4"/>
        <v>0.5613198347547029</v>
      </c>
    </row>
    <row r="36" spans="2:9" ht="15.75">
      <c r="B36" s="8" t="s">
        <v>17</v>
      </c>
      <c r="C36" s="15">
        <v>82336</v>
      </c>
      <c r="D36" s="16">
        <v>2374.83432829</v>
      </c>
      <c r="E36" s="15">
        <v>62394</v>
      </c>
      <c r="F36" s="16">
        <v>2066.88560627</v>
      </c>
      <c r="G36" s="15">
        <f t="shared" si="3"/>
        <v>144730</v>
      </c>
      <c r="H36" s="15">
        <f t="shared" si="3"/>
        <v>4441.71993456</v>
      </c>
      <c r="I36" s="22">
        <f t="shared" si="4"/>
        <v>0.5688938022524701</v>
      </c>
    </row>
    <row r="37" spans="2:9" ht="15.75">
      <c r="B37" s="8" t="s">
        <v>18</v>
      </c>
      <c r="C37" s="15">
        <v>40696</v>
      </c>
      <c r="D37" s="16">
        <v>1789.30685298</v>
      </c>
      <c r="E37" s="15">
        <v>19392</v>
      </c>
      <c r="F37" s="16">
        <v>610.9158493199999</v>
      </c>
      <c r="G37" s="15">
        <f t="shared" si="3"/>
        <v>60088</v>
      </c>
      <c r="H37" s="15">
        <f t="shared" si="3"/>
        <v>2400.2227023</v>
      </c>
      <c r="I37" s="22">
        <f t="shared" si="4"/>
        <v>0.6772733324457463</v>
      </c>
    </row>
    <row r="38" spans="2:9" ht="15.75">
      <c r="B38" s="8" t="s">
        <v>19</v>
      </c>
      <c r="C38" s="15">
        <v>154500</v>
      </c>
      <c r="D38" s="16">
        <v>3096.75011319</v>
      </c>
      <c r="E38" s="15">
        <v>103479</v>
      </c>
      <c r="F38" s="16">
        <v>2453.00789626</v>
      </c>
      <c r="G38" s="15">
        <f t="shared" si="3"/>
        <v>257979</v>
      </c>
      <c r="H38" s="15">
        <f t="shared" si="3"/>
        <v>5549.75800945</v>
      </c>
      <c r="I38" s="22">
        <f t="shared" si="4"/>
        <v>0.5988859558336144</v>
      </c>
    </row>
    <row r="39" spans="2:9" ht="15.75">
      <c r="B39" s="8" t="s">
        <v>20</v>
      </c>
      <c r="C39" s="15">
        <v>71586</v>
      </c>
      <c r="D39" s="16">
        <v>4517.836648480001</v>
      </c>
      <c r="E39" s="15">
        <v>54021</v>
      </c>
      <c r="F39" s="16">
        <v>1938.57098632</v>
      </c>
      <c r="G39" s="15">
        <f t="shared" si="3"/>
        <v>125607</v>
      </c>
      <c r="H39" s="15">
        <f t="shared" si="3"/>
        <v>6456.407634800001</v>
      </c>
      <c r="I39" s="22">
        <f t="shared" si="4"/>
        <v>0.5699204662160549</v>
      </c>
    </row>
    <row r="40" spans="2:9" ht="15.75">
      <c r="B40" s="8" t="s">
        <v>21</v>
      </c>
      <c r="C40" s="15">
        <v>2034</v>
      </c>
      <c r="D40" s="16">
        <v>31.759611</v>
      </c>
      <c r="E40" s="15">
        <v>526</v>
      </c>
      <c r="F40" s="16">
        <v>18.101924</v>
      </c>
      <c r="G40" s="15">
        <f t="shared" si="3"/>
        <v>2560</v>
      </c>
      <c r="H40" s="15">
        <f t="shared" si="3"/>
        <v>49.861535</v>
      </c>
      <c r="I40" s="22">
        <f t="shared" si="4"/>
        <v>0.79453125</v>
      </c>
    </row>
    <row r="41" spans="2:9" ht="15.75">
      <c r="B41" s="8" t="s">
        <v>22</v>
      </c>
      <c r="C41" s="15">
        <v>8736</v>
      </c>
      <c r="D41" s="16">
        <v>694.57165918</v>
      </c>
      <c r="E41" s="15">
        <v>5314</v>
      </c>
      <c r="F41" s="16">
        <v>230.807352</v>
      </c>
      <c r="G41" s="15">
        <f t="shared" si="3"/>
        <v>14050</v>
      </c>
      <c r="H41" s="15">
        <f t="shared" si="3"/>
        <v>925.37901118</v>
      </c>
      <c r="I41" s="22">
        <f t="shared" si="4"/>
        <v>0.621779359430605</v>
      </c>
    </row>
    <row r="42" spans="2:9" ht="15.75">
      <c r="B42" s="8" t="s">
        <v>23</v>
      </c>
      <c r="C42" s="15">
        <v>88709</v>
      </c>
      <c r="D42" s="16">
        <v>2989.34164618</v>
      </c>
      <c r="E42" s="15">
        <v>50604</v>
      </c>
      <c r="F42" s="16">
        <v>1301.4113373799998</v>
      </c>
      <c r="G42" s="15">
        <f t="shared" si="3"/>
        <v>139313</v>
      </c>
      <c r="H42" s="15">
        <f t="shared" si="3"/>
        <v>4290.75298356</v>
      </c>
      <c r="I42" s="22">
        <f t="shared" si="4"/>
        <v>0.6367603884777444</v>
      </c>
    </row>
    <row r="43" spans="2:9" ht="15.75">
      <c r="B43" s="8" t="s">
        <v>24</v>
      </c>
      <c r="C43" s="15">
        <v>52960</v>
      </c>
      <c r="D43" s="16">
        <v>1069.85644561</v>
      </c>
      <c r="E43" s="15">
        <v>29934</v>
      </c>
      <c r="F43" s="16">
        <v>917.55048238</v>
      </c>
      <c r="G43" s="15">
        <f t="shared" si="3"/>
        <v>82894</v>
      </c>
      <c r="H43" s="15">
        <f t="shared" si="3"/>
        <v>1987.40692799</v>
      </c>
      <c r="I43" s="22">
        <f t="shared" si="4"/>
        <v>0.638888218688928</v>
      </c>
    </row>
    <row r="44" spans="2:9" ht="15.75">
      <c r="B44" s="8" t="s">
        <v>25</v>
      </c>
      <c r="C44" s="15">
        <v>112592</v>
      </c>
      <c r="D44" s="16">
        <v>2951.1485759099996</v>
      </c>
      <c r="E44" s="15">
        <v>74403</v>
      </c>
      <c r="F44" s="16">
        <v>2105.59995114</v>
      </c>
      <c r="G44" s="15">
        <f t="shared" si="3"/>
        <v>186995</v>
      </c>
      <c r="H44" s="15">
        <f t="shared" si="3"/>
        <v>5056.74852705</v>
      </c>
      <c r="I44" s="22">
        <f t="shared" si="4"/>
        <v>0.6021123559453462</v>
      </c>
    </row>
    <row r="45" spans="2:9" ht="15.75">
      <c r="B45" s="8" t="s">
        <v>26</v>
      </c>
      <c r="C45" s="15">
        <v>47429</v>
      </c>
      <c r="D45" s="16">
        <v>2139.2432971</v>
      </c>
      <c r="E45" s="15">
        <v>43017</v>
      </c>
      <c r="F45" s="16">
        <v>1942.95686197</v>
      </c>
      <c r="G45" s="15">
        <f t="shared" si="3"/>
        <v>90446</v>
      </c>
      <c r="H45" s="15">
        <f t="shared" si="3"/>
        <v>4082.20015907</v>
      </c>
      <c r="I45" s="22">
        <f t="shared" si="4"/>
        <v>0.524390243902439</v>
      </c>
    </row>
    <row r="46" spans="2:9" ht="15.75">
      <c r="B46" s="8" t="s">
        <v>27</v>
      </c>
      <c r="C46" s="15">
        <v>112607</v>
      </c>
      <c r="D46" s="16">
        <v>5104.03783565</v>
      </c>
      <c r="E46" s="15">
        <v>86856</v>
      </c>
      <c r="F46" s="16">
        <v>2774.9047355699995</v>
      </c>
      <c r="G46" s="15">
        <f t="shared" si="3"/>
        <v>199463</v>
      </c>
      <c r="H46" s="15">
        <f t="shared" si="3"/>
        <v>7878.942571219999</v>
      </c>
      <c r="I46" s="22">
        <f t="shared" si="4"/>
        <v>0.5645508189488777</v>
      </c>
    </row>
    <row r="47" spans="2:9" ht="15.75">
      <c r="B47" s="8" t="s">
        <v>28</v>
      </c>
      <c r="C47" s="15">
        <v>85567</v>
      </c>
      <c r="D47" s="16">
        <v>2815.0906365299998</v>
      </c>
      <c r="E47" s="15">
        <v>70275</v>
      </c>
      <c r="F47" s="16">
        <v>1797.09759406</v>
      </c>
      <c r="G47" s="15">
        <f t="shared" si="3"/>
        <v>155842</v>
      </c>
      <c r="H47" s="15">
        <f t="shared" si="3"/>
        <v>4612.18823059</v>
      </c>
      <c r="I47" s="22">
        <f t="shared" si="4"/>
        <v>0.5490625120314164</v>
      </c>
    </row>
    <row r="48" spans="2:9" ht="15.75">
      <c r="B48" s="8" t="s">
        <v>29</v>
      </c>
      <c r="C48" s="15">
        <v>30811</v>
      </c>
      <c r="D48" s="16">
        <v>1895.59750799</v>
      </c>
      <c r="E48" s="15">
        <v>20809</v>
      </c>
      <c r="F48" s="16">
        <v>706.8825415399999</v>
      </c>
      <c r="G48" s="15">
        <f t="shared" si="3"/>
        <v>51620</v>
      </c>
      <c r="H48" s="15">
        <f t="shared" si="3"/>
        <v>2602.4800495299996</v>
      </c>
      <c r="I48" s="22">
        <f t="shared" si="4"/>
        <v>0.5968810538550949</v>
      </c>
    </row>
    <row r="49" spans="2:9" ht="15.75">
      <c r="B49" s="8" t="s">
        <v>30</v>
      </c>
      <c r="C49" s="15">
        <v>15139</v>
      </c>
      <c r="D49" s="16">
        <v>769.2462249099999</v>
      </c>
      <c r="E49" s="15">
        <v>23598</v>
      </c>
      <c r="F49" s="16">
        <v>897.62249183</v>
      </c>
      <c r="G49" s="15">
        <f t="shared" si="3"/>
        <v>38737</v>
      </c>
      <c r="H49" s="15">
        <f t="shared" si="3"/>
        <v>1666.8687167399999</v>
      </c>
      <c r="I49" s="22">
        <f t="shared" si="4"/>
        <v>0.3908149830911015</v>
      </c>
    </row>
    <row r="50" spans="2:9" ht="15.75">
      <c r="B50" s="8" t="s">
        <v>36</v>
      </c>
      <c r="C50" s="15">
        <v>33219</v>
      </c>
      <c r="D50" s="16">
        <v>924.58781735</v>
      </c>
      <c r="E50" s="15">
        <v>33299</v>
      </c>
      <c r="F50" s="16">
        <v>952.0092018</v>
      </c>
      <c r="G50" s="15">
        <f t="shared" si="3"/>
        <v>66518</v>
      </c>
      <c r="H50" s="15">
        <f t="shared" si="3"/>
        <v>1876.59701915</v>
      </c>
      <c r="I50" s="22">
        <f t="shared" si="4"/>
        <v>0.4993986590095914</v>
      </c>
    </row>
    <row r="51" spans="2:9" ht="15.75">
      <c r="B51" s="8" t="s">
        <v>31</v>
      </c>
      <c r="C51" s="15">
        <v>2262</v>
      </c>
      <c r="D51" s="16">
        <v>198.53326094</v>
      </c>
      <c r="E51" s="15">
        <v>1928</v>
      </c>
      <c r="F51" s="16">
        <v>106.740376</v>
      </c>
      <c r="G51" s="15">
        <f t="shared" si="3"/>
        <v>4190</v>
      </c>
      <c r="H51" s="15">
        <f t="shared" si="3"/>
        <v>305.27363693999996</v>
      </c>
      <c r="I51" s="22">
        <f t="shared" si="4"/>
        <v>0.5398568019093078</v>
      </c>
    </row>
    <row r="52" spans="2:9" ht="15.75">
      <c r="B52" s="8" t="s">
        <v>32</v>
      </c>
      <c r="C52" s="15">
        <v>92969</v>
      </c>
      <c r="D52" s="16">
        <v>4726.60405678</v>
      </c>
      <c r="E52" s="15">
        <v>77629</v>
      </c>
      <c r="F52" s="16">
        <v>2811.56860628</v>
      </c>
      <c r="G52" s="15">
        <f t="shared" si="3"/>
        <v>170598</v>
      </c>
      <c r="H52" s="15">
        <f t="shared" si="3"/>
        <v>7538.172663060001</v>
      </c>
      <c r="I52" s="22">
        <f t="shared" si="4"/>
        <v>0.5449594954219862</v>
      </c>
    </row>
    <row r="53" spans="2:9" ht="15.75">
      <c r="B53" s="8" t="s">
        <v>33</v>
      </c>
      <c r="C53" s="15">
        <v>77523</v>
      </c>
      <c r="D53" s="16">
        <v>1445.4283478</v>
      </c>
      <c r="E53" s="15">
        <v>56754</v>
      </c>
      <c r="F53" s="16">
        <v>1109.65911071</v>
      </c>
      <c r="G53" s="15">
        <f t="shared" si="3"/>
        <v>134277</v>
      </c>
      <c r="H53" s="15">
        <f t="shared" si="3"/>
        <v>2555.08745851</v>
      </c>
      <c r="I53" s="22">
        <f t="shared" si="4"/>
        <v>0.5773364016175517</v>
      </c>
    </row>
    <row r="54" spans="2:9" ht="15.75">
      <c r="B54" s="8" t="s">
        <v>34</v>
      </c>
      <c r="C54" s="15">
        <v>82310</v>
      </c>
      <c r="D54" s="16">
        <v>2823.1976348099997</v>
      </c>
      <c r="E54" s="15">
        <v>61713</v>
      </c>
      <c r="F54" s="16">
        <v>1556.3978613</v>
      </c>
      <c r="G54" s="15">
        <f t="shared" si="3"/>
        <v>144023</v>
      </c>
      <c r="H54" s="15">
        <f t="shared" si="3"/>
        <v>4379.59549611</v>
      </c>
      <c r="I54" s="22">
        <f t="shared" si="4"/>
        <v>0.5715059400234684</v>
      </c>
    </row>
    <row r="55" spans="2:9" ht="15.75">
      <c r="B55" s="8" t="s">
        <v>35</v>
      </c>
      <c r="C55" s="15">
        <v>103355</v>
      </c>
      <c r="D55" s="16">
        <v>4060.38414716</v>
      </c>
      <c r="E55" s="15">
        <v>152534</v>
      </c>
      <c r="F55" s="16">
        <v>5708.378408449999</v>
      </c>
      <c r="G55" s="15">
        <f t="shared" si="3"/>
        <v>255889</v>
      </c>
      <c r="H55" s="15">
        <f t="shared" si="3"/>
        <v>9768.76255561</v>
      </c>
      <c r="I55" s="22">
        <f t="shared" si="4"/>
        <v>0.40390559969361717</v>
      </c>
    </row>
    <row r="56" spans="2:9" ht="15.75">
      <c r="B56" s="8" t="s">
        <v>3</v>
      </c>
      <c r="C56" s="15">
        <v>1332</v>
      </c>
      <c r="D56" s="16">
        <v>34.709881</v>
      </c>
      <c r="E56" s="15">
        <v>249</v>
      </c>
      <c r="F56" s="16">
        <v>6.970593</v>
      </c>
      <c r="G56" s="15">
        <f t="shared" si="3"/>
        <v>1581</v>
      </c>
      <c r="H56" s="15">
        <f t="shared" si="3"/>
        <v>41.680474000000004</v>
      </c>
      <c r="I56" s="22">
        <f t="shared" si="4"/>
        <v>0.8425047438330171</v>
      </c>
    </row>
    <row r="57" spans="2:9" ht="15.75">
      <c r="B57" s="8" t="s">
        <v>4</v>
      </c>
      <c r="C57" s="15">
        <v>2250</v>
      </c>
      <c r="D57" s="16">
        <v>111.57659077</v>
      </c>
      <c r="E57" s="15">
        <v>1678</v>
      </c>
      <c r="F57" s="16">
        <v>88.944733</v>
      </c>
      <c r="G57" s="15">
        <f t="shared" si="3"/>
        <v>3928</v>
      </c>
      <c r="H57" s="15">
        <f t="shared" si="3"/>
        <v>200.52132376999998</v>
      </c>
      <c r="I57" s="22">
        <f t="shared" si="4"/>
        <v>0.5728105906313645</v>
      </c>
    </row>
    <row r="58" spans="2:10" ht="21" customHeight="1">
      <c r="B58" s="30" t="s">
        <v>0</v>
      </c>
      <c r="C58" s="28">
        <f aca="true" t="shared" si="5" ref="C58:H58">SUM(C25:C57)</f>
        <v>2150098</v>
      </c>
      <c r="D58" s="29">
        <f t="shared" si="5"/>
        <v>76784.51224495999</v>
      </c>
      <c r="E58" s="28">
        <f t="shared" si="5"/>
        <v>1933146</v>
      </c>
      <c r="F58" s="29">
        <f t="shared" si="5"/>
        <v>64221.100675010006</v>
      </c>
      <c r="G58" s="28">
        <f t="shared" si="5"/>
        <v>4083244</v>
      </c>
      <c r="H58" s="29">
        <f t="shared" si="5"/>
        <v>141005.61291996998</v>
      </c>
      <c r="I58" s="32">
        <f>C58/G58</f>
        <v>0.5265661322223213</v>
      </c>
      <c r="J58" s="18"/>
    </row>
    <row r="59" spans="2:8" ht="13.5">
      <c r="B59" s="35" t="s">
        <v>50</v>
      </c>
      <c r="C59" s="35"/>
      <c r="D59" s="35"/>
      <c r="E59" s="35"/>
      <c r="F59" s="35"/>
      <c r="G59" s="35"/>
      <c r="H59" s="35"/>
    </row>
    <row r="60" spans="2:8" ht="28.5" customHeight="1">
      <c r="B60" s="33" t="s">
        <v>56</v>
      </c>
      <c r="C60" s="34"/>
      <c r="D60" s="34"/>
      <c r="E60" s="34"/>
      <c r="F60" s="34"/>
      <c r="G60" s="34"/>
      <c r="H60" s="34"/>
    </row>
    <row r="61" spans="2:8" ht="21" customHeight="1">
      <c r="B61" s="36" t="s">
        <v>51</v>
      </c>
      <c r="C61" s="36"/>
      <c r="D61" s="36"/>
      <c r="E61" s="36"/>
      <c r="F61" s="36"/>
      <c r="G61" s="36"/>
      <c r="H61" s="36"/>
    </row>
    <row r="62" spans="3:8" ht="21" customHeight="1">
      <c r="C62" s="17"/>
      <c r="D62" s="17"/>
      <c r="E62" s="17"/>
      <c r="F62" s="17"/>
      <c r="G62" s="17"/>
      <c r="H62" s="17"/>
    </row>
    <row r="63" spans="3:8" ht="21" customHeight="1">
      <c r="C63" s="17"/>
      <c r="D63" s="17"/>
      <c r="E63" s="17"/>
      <c r="F63" s="17"/>
      <c r="G63" s="17"/>
      <c r="H63" s="17"/>
    </row>
    <row r="64" spans="3:8" ht="21" customHeight="1">
      <c r="C64" s="4"/>
      <c r="D64" s="4"/>
      <c r="E64" s="4"/>
      <c r="F64" s="4"/>
      <c r="G64" s="4"/>
      <c r="H64" s="2"/>
    </row>
    <row r="65" spans="5:7" ht="21" customHeight="1">
      <c r="E65" s="2"/>
      <c r="F65" s="2"/>
      <c r="G65" s="2"/>
    </row>
    <row r="66" spans="5:6" ht="21" customHeight="1">
      <c r="E66" s="2"/>
      <c r="F66" s="2"/>
    </row>
    <row r="67" spans="5:6" ht="12.75">
      <c r="E67" s="2"/>
      <c r="F67" s="2"/>
    </row>
    <row r="70" ht="13.5" customHeight="1"/>
    <row r="71" ht="21" customHeight="1"/>
    <row r="72" ht="21" customHeight="1"/>
    <row r="73" ht="21" customHeight="1"/>
    <row r="74" ht="21" customHeight="1"/>
  </sheetData>
  <sheetProtection/>
  <mergeCells count="10">
    <mergeCell ref="B59:H59"/>
    <mergeCell ref="B61:H61"/>
    <mergeCell ref="B7:I7"/>
    <mergeCell ref="B8:I8"/>
    <mergeCell ref="B3:I3"/>
    <mergeCell ref="B4:I4"/>
    <mergeCell ref="B13:I13"/>
    <mergeCell ref="B14:I14"/>
    <mergeCell ref="B22:I22"/>
    <mergeCell ref="B23:I23"/>
  </mergeCells>
  <printOptions/>
  <pageMargins left="0.75" right="0.75" top="1" bottom="1" header="0" footer="0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Usuario de Microsoft Office</cp:lastModifiedBy>
  <cp:lastPrinted>2007-10-02T20:07:01Z</cp:lastPrinted>
  <dcterms:created xsi:type="dcterms:W3CDTF">2007-05-18T16:46:56Z</dcterms:created>
  <dcterms:modified xsi:type="dcterms:W3CDTF">2018-01-09T01:00:09Z</dcterms:modified>
  <cp:category/>
  <cp:version/>
  <cp:contentType/>
  <cp:contentStatus/>
</cp:coreProperties>
</file>